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s\Legacy-Arlington Heights, Illinois\Financial Statements\FY 2022\01 April 2021\"/>
    </mc:Choice>
  </mc:AlternateContent>
  <xr:revisionPtr revIDLastSave="0" documentId="13_ncr:1_{E6CBE2E5-9123-42C4-B1A7-09B6A7C22B88}" xr6:coauthVersionLast="46" xr6:coauthVersionMax="46" xr10:uidLastSave="{00000000-0000-0000-0000-000000000000}"/>
  <bookViews>
    <workbookView xWindow="28680" yWindow="-120" windowWidth="29040" windowHeight="15840" xr2:uid="{8B90B9D5-561C-4C00-91D5-130A72C6DC40}"/>
    <workbookView xWindow="-120" yWindow="-120" windowWidth="29040" windowHeight="15840" xr2:uid="{27F2256B-00A9-40FF-A81F-D0452E5ADD54}"/>
  </bookViews>
  <sheets>
    <sheet name="Fixed Asset Tracking" sheetId="1" r:id="rId1"/>
    <sheet name="Disposals" sheetId="2" r:id="rId2"/>
    <sheet name="CIP Schedule" sheetId="3" r:id="rId3"/>
  </sheets>
  <externalReferences>
    <externalReference r:id="rId4"/>
    <externalReference r:id="rId5"/>
  </externalReferences>
  <definedNames>
    <definedName name="__2002_Jan_Mar_OMAP_MCO_FINAL___SUBMISSION">#REF!</definedName>
    <definedName name="_1_2002_Jan_Mar_OMAP_MCO_FINAL___SUBMISSION">#REF!</definedName>
    <definedName name="_2002_Jan_Mar_OMAP_MCO_FINAL___SUBMISSION">#REF!</definedName>
    <definedName name="_xlnm._FilterDatabase" localSheetId="2" hidden="1">'CIP Schedule'!$A$1:$H$1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Beg_Bal">#REF!</definedName>
    <definedName name="Data">#REF!</definedName>
    <definedName name="drg">[1]qryOutlierToExcel!$G$2:$N$16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JUN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ke">IF(Loan_Amount*Interest_Rate*Loan_Years*Loan_Start&gt;0,1,0)</definedName>
    <definedName name="MAY">#REF!</definedName>
    <definedName name="Num_Pmt_Per_Year">#REF!</definedName>
    <definedName name="Number_of_Payments">MATCH(0.01,End_Bal,-1)+1</definedName>
    <definedName name="PAGE4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">#REF!</definedName>
    <definedName name="Print_Area_MI">#REF!</definedName>
    <definedName name="Print_Area_Reset">OFFSET(Full_Print,0,0,Last_Row)</definedName>
    <definedName name="_xlnm.Print_Titles" localSheetId="2">'CIP Schedule'!$A:$H,'CIP Schedule'!$1:$1</definedName>
    <definedName name="print1">#REF!</definedName>
    <definedName name="Program_Submission">'[2]Program Submissions'!$B:$O</definedName>
    <definedName name="QRYENCOUNTERRESULT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illamook_0101_0106">#REF!</definedName>
    <definedName name="Total_Interest">#REF!</definedName>
    <definedName name="Total_Pay">#REF!</definedName>
    <definedName name="Total_Payment">Scheduled_Payment+Extra_Payment</definedName>
    <definedName name="Value">#N/A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2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H11" i="3"/>
  <c r="H12" i="3"/>
  <c r="H13" i="3"/>
  <c r="H14" i="3"/>
  <c r="H15" i="3"/>
  <c r="H16" i="3"/>
  <c r="H10" i="3"/>
  <c r="H17" i="3" l="1"/>
  <c r="AY25" i="1" l="1"/>
  <c r="AY24" i="1"/>
  <c r="AZ22" i="1"/>
  <c r="AW24" i="1"/>
  <c r="AV25" i="1"/>
  <c r="AV24" i="1"/>
  <c r="AW22" i="1"/>
  <c r="AT24" i="1"/>
  <c r="AS25" i="1"/>
  <c r="AS24" i="1"/>
  <c r="AT22" i="1"/>
  <c r="AQ24" i="1"/>
  <c r="AP25" i="1"/>
  <c r="AP24" i="1"/>
  <c r="AQ22" i="1"/>
  <c r="AN24" i="1"/>
  <c r="AM25" i="1"/>
  <c r="AM24" i="1"/>
  <c r="AN22" i="1"/>
  <c r="AK24" i="1"/>
  <c r="AJ25" i="1"/>
  <c r="AJ24" i="1"/>
  <c r="AK22" i="1"/>
  <c r="AH24" i="1"/>
  <c r="AG25" i="1"/>
  <c r="AG24" i="1"/>
  <c r="AH22" i="1"/>
  <c r="AE24" i="1"/>
  <c r="AD25" i="1"/>
  <c r="AD24" i="1"/>
  <c r="AE22" i="1"/>
  <c r="AB24" i="1"/>
  <c r="AA25" i="1"/>
  <c r="AA24" i="1"/>
  <c r="AB22" i="1"/>
  <c r="Y24" i="1"/>
  <c r="X25" i="1"/>
  <c r="X24" i="1"/>
  <c r="Y22" i="1"/>
  <c r="V24" i="1"/>
  <c r="S24" i="1"/>
  <c r="U25" i="1"/>
  <c r="U24" i="1"/>
  <c r="R25" i="1"/>
  <c r="R24" i="1"/>
  <c r="P25" i="1"/>
  <c r="P24" i="1"/>
  <c r="V22" i="1"/>
  <c r="S22" i="1"/>
  <c r="V2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3" i="1"/>
  <c r="N3" i="1" s="1"/>
  <c r="M4" i="1"/>
  <c r="N4" i="1" s="1"/>
  <c r="M5" i="1"/>
  <c r="N5" i="1" s="1"/>
  <c r="AQ25" i="1" s="1"/>
  <c r="P22" i="1"/>
  <c r="L11" i="2"/>
  <c r="AX2" i="1"/>
  <c r="AW2" i="1"/>
  <c r="AV2" i="1"/>
  <c r="AU2" i="1"/>
  <c r="AT2" i="1"/>
  <c r="AS2" i="1"/>
  <c r="AR2" i="1"/>
  <c r="AQ2" i="1"/>
  <c r="AP2" i="1"/>
  <c r="AO2" i="1"/>
  <c r="AN2" i="1"/>
  <c r="AM2" i="1"/>
  <c r="AK2" i="1"/>
  <c r="AL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BA2" i="1" s="1"/>
  <c r="S2" i="1"/>
  <c r="AZ2" i="1" s="1"/>
  <c r="R2" i="1"/>
  <c r="AE25" i="1" l="1"/>
  <c r="AF26" i="1" s="1"/>
  <c r="AK25" i="1"/>
  <c r="AL26" i="1" s="1"/>
  <c r="AM19" i="1"/>
  <c r="Y25" i="1"/>
  <c r="Z26" i="1" s="1"/>
  <c r="AN25" i="1"/>
  <c r="AO26" i="1" s="1"/>
  <c r="U19" i="1"/>
  <c r="AB25" i="1"/>
  <c r="AC26" i="1" s="1"/>
  <c r="AH25" i="1"/>
  <c r="AI26" i="1" s="1"/>
  <c r="AJ19" i="1"/>
  <c r="AT25" i="1"/>
  <c r="AU26" i="1" s="1"/>
  <c r="AW25" i="1"/>
  <c r="AX26" i="1" s="1"/>
  <c r="AY10" i="1"/>
  <c r="BA10" i="1" s="1"/>
  <c r="AY9" i="1"/>
  <c r="BA9" i="1" s="1"/>
  <c r="S10" i="1"/>
  <c r="V10" i="1" s="1"/>
  <c r="Y10" i="1" s="1"/>
  <c r="AB10" i="1" s="1"/>
  <c r="AE10" i="1" s="1"/>
  <c r="AH10" i="1" s="1"/>
  <c r="AK10" i="1" s="1"/>
  <c r="AN10" i="1" s="1"/>
  <c r="AQ10" i="1" s="1"/>
  <c r="AT10" i="1" s="1"/>
  <c r="AW10" i="1" s="1"/>
  <c r="AZ24" i="1"/>
  <c r="S15" i="1"/>
  <c r="V15" i="1" s="1"/>
  <c r="Y15" i="1" s="1"/>
  <c r="AB15" i="1" s="1"/>
  <c r="AE15" i="1" s="1"/>
  <c r="AH15" i="1" s="1"/>
  <c r="AK15" i="1" s="1"/>
  <c r="AN15" i="1" s="1"/>
  <c r="AQ15" i="1" s="1"/>
  <c r="AT15" i="1" s="1"/>
  <c r="AW15" i="1" s="1"/>
  <c r="S9" i="1"/>
  <c r="V9" i="1" s="1"/>
  <c r="Y9" i="1" s="1"/>
  <c r="AB9" i="1" s="1"/>
  <c r="AE9" i="1" s="1"/>
  <c r="AH9" i="1" s="1"/>
  <c r="AK9" i="1" s="1"/>
  <c r="AN9" i="1" s="1"/>
  <c r="AQ9" i="1" s="1"/>
  <c r="AT9" i="1" s="1"/>
  <c r="AW9" i="1" s="1"/>
  <c r="H18" i="3"/>
  <c r="AR26" i="1"/>
  <c r="W26" i="1"/>
  <c r="AS19" i="1"/>
  <c r="AY14" i="1"/>
  <c r="BA14" i="1" s="1"/>
  <c r="AP19" i="1"/>
  <c r="AD19" i="1"/>
  <c r="AY15" i="1"/>
  <c r="BA15" i="1" s="1"/>
  <c r="S25" i="1"/>
  <c r="T26" i="1" s="1"/>
  <c r="Q26" i="1"/>
  <c r="P4" i="1"/>
  <c r="AY3" i="1"/>
  <c r="BA3" i="1" s="1"/>
  <c r="O19" i="1"/>
  <c r="P3" i="1"/>
  <c r="AA19" i="1" l="1"/>
  <c r="X19" i="1"/>
  <c r="AG19" i="1"/>
  <c r="AV19" i="1"/>
  <c r="S14" i="1"/>
  <c r="V14" i="1" s="1"/>
  <c r="Y14" i="1" s="1"/>
  <c r="AB14" i="1" s="1"/>
  <c r="AE14" i="1" s="1"/>
  <c r="AH14" i="1" s="1"/>
  <c r="AK14" i="1" s="1"/>
  <c r="AN14" i="1" s="1"/>
  <c r="AQ14" i="1" s="1"/>
  <c r="AT14" i="1" s="1"/>
  <c r="AW14" i="1" s="1"/>
  <c r="R19" i="1"/>
  <c r="AZ25" i="1"/>
  <c r="BA26" i="1" s="1"/>
  <c r="AY4" i="1"/>
  <c r="BA4" i="1" s="1"/>
  <c r="S4" i="1"/>
  <c r="V4" i="1" s="1"/>
  <c r="Y4" i="1" s="1"/>
  <c r="AB4" i="1" s="1"/>
  <c r="AE4" i="1" s="1"/>
  <c r="AH4" i="1" s="1"/>
  <c r="AK4" i="1" s="1"/>
  <c r="AN4" i="1" s="1"/>
  <c r="AQ4" i="1" s="1"/>
  <c r="AT4" i="1" s="1"/>
  <c r="AW4" i="1" s="1"/>
  <c r="P19" i="1"/>
  <c r="S3" i="1"/>
  <c r="AZ19" i="1"/>
  <c r="AY17" i="1" l="1"/>
  <c r="BA17" i="1" s="1"/>
  <c r="S17" i="1"/>
  <c r="V17" i="1" s="1"/>
  <c r="Y17" i="1" s="1"/>
  <c r="AB17" i="1" s="1"/>
  <c r="AE17" i="1" s="1"/>
  <c r="AH17" i="1" s="1"/>
  <c r="AK17" i="1" s="1"/>
  <c r="AN17" i="1" s="1"/>
  <c r="AQ17" i="1" s="1"/>
  <c r="AT17" i="1" s="1"/>
  <c r="AW17" i="1" s="1"/>
  <c r="AY16" i="1"/>
  <c r="BA16" i="1" s="1"/>
  <c r="S16" i="1"/>
  <c r="V16" i="1" s="1"/>
  <c r="Y16" i="1" s="1"/>
  <c r="AB16" i="1" s="1"/>
  <c r="AE16" i="1" s="1"/>
  <c r="AH16" i="1" s="1"/>
  <c r="AK16" i="1" s="1"/>
  <c r="AN16" i="1" s="1"/>
  <c r="AQ16" i="1" s="1"/>
  <c r="AT16" i="1" s="1"/>
  <c r="AW16" i="1" s="1"/>
  <c r="AY6" i="1"/>
  <c r="BA6" i="1" s="1"/>
  <c r="S6" i="1"/>
  <c r="V6" i="1" s="1"/>
  <c r="Y6" i="1" s="1"/>
  <c r="AB6" i="1" s="1"/>
  <c r="AE6" i="1" s="1"/>
  <c r="AH6" i="1" s="1"/>
  <c r="AK6" i="1" s="1"/>
  <c r="AN6" i="1" s="1"/>
  <c r="AQ6" i="1" s="1"/>
  <c r="AT6" i="1" s="1"/>
  <c r="AW6" i="1" s="1"/>
  <c r="S7" i="1"/>
  <c r="V7" i="1" s="1"/>
  <c r="Y7" i="1" s="1"/>
  <c r="AB7" i="1" s="1"/>
  <c r="AE7" i="1" s="1"/>
  <c r="AH7" i="1" s="1"/>
  <c r="AK7" i="1" s="1"/>
  <c r="AN7" i="1" s="1"/>
  <c r="AQ7" i="1" s="1"/>
  <c r="AT7" i="1" s="1"/>
  <c r="AW7" i="1" s="1"/>
  <c r="AY7" i="1"/>
  <c r="BA7" i="1" s="1"/>
  <c r="S11" i="1"/>
  <c r="V11" i="1" s="1"/>
  <c r="Y11" i="1" s="1"/>
  <c r="AB11" i="1" s="1"/>
  <c r="AE11" i="1" s="1"/>
  <c r="AH11" i="1" s="1"/>
  <c r="AK11" i="1" s="1"/>
  <c r="AN11" i="1" s="1"/>
  <c r="AQ11" i="1" s="1"/>
  <c r="AT11" i="1" s="1"/>
  <c r="AW11" i="1" s="1"/>
  <c r="AY11" i="1"/>
  <c r="BA11" i="1" s="1"/>
  <c r="S18" i="1"/>
  <c r="V18" i="1" s="1"/>
  <c r="Y18" i="1" s="1"/>
  <c r="AB18" i="1" s="1"/>
  <c r="AE18" i="1" s="1"/>
  <c r="AH18" i="1" s="1"/>
  <c r="AK18" i="1" s="1"/>
  <c r="AN18" i="1" s="1"/>
  <c r="AQ18" i="1" s="1"/>
  <c r="AT18" i="1" s="1"/>
  <c r="AW18" i="1" s="1"/>
  <c r="AY18" i="1"/>
  <c r="BA18" i="1" s="1"/>
  <c r="AY5" i="1"/>
  <c r="S5" i="1"/>
  <c r="V5" i="1" s="1"/>
  <c r="Y5" i="1" s="1"/>
  <c r="AB5" i="1" s="1"/>
  <c r="AE5" i="1" s="1"/>
  <c r="AH5" i="1" s="1"/>
  <c r="AK5" i="1" s="1"/>
  <c r="AN5" i="1" s="1"/>
  <c r="AQ5" i="1" s="1"/>
  <c r="AT5" i="1" s="1"/>
  <c r="AW5" i="1" s="1"/>
  <c r="AY12" i="1"/>
  <c r="BA12" i="1" s="1"/>
  <c r="S12" i="1"/>
  <c r="V12" i="1" s="1"/>
  <c r="Y12" i="1" s="1"/>
  <c r="AB12" i="1" s="1"/>
  <c r="AE12" i="1" s="1"/>
  <c r="AH12" i="1" s="1"/>
  <c r="AK12" i="1" s="1"/>
  <c r="AN12" i="1" s="1"/>
  <c r="AQ12" i="1" s="1"/>
  <c r="AT12" i="1" s="1"/>
  <c r="AW12" i="1" s="1"/>
  <c r="AY13" i="1"/>
  <c r="BA13" i="1" s="1"/>
  <c r="S13" i="1"/>
  <c r="V13" i="1" s="1"/>
  <c r="Y13" i="1" s="1"/>
  <c r="AB13" i="1" s="1"/>
  <c r="AE13" i="1" s="1"/>
  <c r="AH13" i="1" s="1"/>
  <c r="AK13" i="1" s="1"/>
  <c r="AN13" i="1" s="1"/>
  <c r="AQ13" i="1" s="1"/>
  <c r="AT13" i="1" s="1"/>
  <c r="AW13" i="1" s="1"/>
  <c r="AY8" i="1"/>
  <c r="BA8" i="1" s="1"/>
  <c r="S8" i="1"/>
  <c r="V8" i="1" s="1"/>
  <c r="Y8" i="1" s="1"/>
  <c r="AB8" i="1" s="1"/>
  <c r="AE8" i="1" s="1"/>
  <c r="AH8" i="1" s="1"/>
  <c r="AK8" i="1" s="1"/>
  <c r="AN8" i="1" s="1"/>
  <c r="AQ8" i="1" s="1"/>
  <c r="AT8" i="1" s="1"/>
  <c r="AW8" i="1" s="1"/>
  <c r="V3" i="1"/>
  <c r="Q19" i="1"/>
  <c r="S19" i="1" l="1"/>
  <c r="BA5" i="1"/>
  <c r="BA19" i="1" s="1"/>
  <c r="AY19" i="1"/>
  <c r="T19" i="1"/>
  <c r="Y3" i="1"/>
  <c r="V19" i="1"/>
  <c r="W19" i="1" l="1"/>
  <c r="AB3" i="1"/>
  <c r="Y19" i="1"/>
  <c r="AB19" i="1" l="1"/>
  <c r="AE3" i="1"/>
  <c r="Z19" i="1"/>
  <c r="AC19" i="1" l="1"/>
  <c r="AH3" i="1"/>
  <c r="AE19" i="1"/>
  <c r="AK3" i="1" l="1"/>
  <c r="AH19" i="1"/>
  <c r="AF19" i="1"/>
  <c r="AI19" i="1" l="1"/>
  <c r="AK19" i="1"/>
  <c r="AN3" i="1"/>
  <c r="AQ3" i="1" l="1"/>
  <c r="AN19" i="1"/>
  <c r="AL19" i="1"/>
  <c r="AO19" i="1" l="1"/>
  <c r="AT3" i="1"/>
  <c r="AQ19" i="1"/>
  <c r="AW3" i="1" l="1"/>
  <c r="AW19" i="1" s="1"/>
  <c r="AT19" i="1"/>
  <c r="AR19" i="1"/>
  <c r="AX19" i="1" l="1"/>
  <c r="AU19" i="1"/>
</calcChain>
</file>

<file path=xl/sharedStrings.xml><?xml version="1.0" encoding="utf-8"?>
<sst xmlns="http://schemas.openxmlformats.org/spreadsheetml/2006/main" count="127" uniqueCount="47">
  <si>
    <t>Asset ID</t>
  </si>
  <si>
    <t>Item/Description</t>
  </si>
  <si>
    <t>GL Asset Acct</t>
  </si>
  <si>
    <t>GL Dep Acct</t>
  </si>
  <si>
    <t>Department</t>
  </si>
  <si>
    <t>Location</t>
  </si>
  <si>
    <t>Fed Funds</t>
  </si>
  <si>
    <t>Class</t>
  </si>
  <si>
    <t>Cost</t>
  </si>
  <si>
    <t>01</t>
  </si>
  <si>
    <t>Category Totals</t>
  </si>
  <si>
    <t>Monthly Totals</t>
  </si>
  <si>
    <t>DISPOSED ASSETS</t>
  </si>
  <si>
    <t>Date Acquired</t>
  </si>
  <si>
    <t>Date In Service</t>
  </si>
  <si>
    <t>Depr. # Yrs</t>
  </si>
  <si>
    <t xml:space="preserve"> Per Year</t>
  </si>
  <si>
    <t>Per Mo.</t>
  </si>
  <si>
    <t>Monthly Exp.</t>
  </si>
  <si>
    <t>Accumulated Depriciation</t>
  </si>
  <si>
    <t>Net Value</t>
  </si>
  <si>
    <t>YTD</t>
  </si>
  <si>
    <t>Van</t>
  </si>
  <si>
    <t>150-00-00-00-00</t>
  </si>
  <si>
    <t>Asset  Dep. Exp. Acct #</t>
  </si>
  <si>
    <t>Asset Dep. Exp. Acct #</t>
  </si>
  <si>
    <t xml:space="preserve">Debit </t>
  </si>
  <si>
    <t>Credit</t>
  </si>
  <si>
    <t>Vehicle</t>
  </si>
  <si>
    <t>7010</t>
  </si>
  <si>
    <t>Med Equip</t>
  </si>
  <si>
    <t>155-00-00-00-00</t>
  </si>
  <si>
    <t>Equip</t>
  </si>
  <si>
    <t>7015</t>
  </si>
  <si>
    <t>Acct Num</t>
  </si>
  <si>
    <t>CIP Acct #</t>
  </si>
  <si>
    <t>160-00-00-00-00</t>
  </si>
  <si>
    <t>Annual Exp.</t>
  </si>
  <si>
    <t>Building Improvements</t>
  </si>
  <si>
    <t>Accumulated Dep</t>
  </si>
  <si>
    <t>Disposal Date</t>
  </si>
  <si>
    <t>GL CIP Acct</t>
  </si>
  <si>
    <t>Purchase Date</t>
  </si>
  <si>
    <t>Remaining Book Value</t>
  </si>
  <si>
    <t>GL Depr Acct</t>
  </si>
  <si>
    <t>Write Off Date</t>
  </si>
  <si>
    <t>Gain/Loss on Asset?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</si>
</sst>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Segoe U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>
      <alignment vertical="center"/>
    </xf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3" applyFont="1" applyProtection="1">
      <protection locked="0"/>
    </xf>
    <xf numFmtId="43" fontId="4" fillId="0" borderId="0" xfId="4" applyFont="1" applyProtection="1">
      <protection locked="0"/>
    </xf>
    <xf numFmtId="43" fontId="4" fillId="0" borderId="0" xfId="1" applyFont="1" applyProtection="1">
      <protection locked="0"/>
    </xf>
    <xf numFmtId="14" fontId="3" fillId="0" borderId="0" xfId="3" applyNumberFormat="1" applyFont="1" applyAlignment="1" applyProtection="1">
      <alignment horizontal="center"/>
      <protection locked="0"/>
    </xf>
    <xf numFmtId="43" fontId="3" fillId="0" borderId="0" xfId="4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3" fillId="0" borderId="0" xfId="3" quotePrefix="1" applyFont="1" applyAlignment="1" applyProtection="1">
      <alignment horizontal="center" wrapText="1"/>
      <protection locked="0"/>
    </xf>
    <xf numFmtId="165" fontId="4" fillId="0" borderId="0" xfId="3" applyNumberFormat="1" applyFont="1" applyAlignment="1">
      <alignment horizontal="center" vertical="center"/>
    </xf>
    <xf numFmtId="43" fontId="4" fillId="0" borderId="0" xfId="1" applyFont="1" applyBorder="1" applyProtection="1">
      <protection locked="0"/>
    </xf>
    <xf numFmtId="43" fontId="4" fillId="0" borderId="0" xfId="4" applyFont="1"/>
    <xf numFmtId="43" fontId="4" fillId="0" borderId="0" xfId="4" applyFont="1" applyFill="1" applyProtection="1">
      <protection locked="0"/>
    </xf>
    <xf numFmtId="43" fontId="4" fillId="0" borderId="0" xfId="4" applyFont="1" applyFill="1"/>
    <xf numFmtId="44" fontId="4" fillId="0" borderId="0" xfId="6" applyFont="1" applyFill="1"/>
    <xf numFmtId="44" fontId="4" fillId="0" borderId="5" xfId="6" applyFont="1" applyFill="1" applyBorder="1"/>
    <xf numFmtId="0" fontId="4" fillId="2" borderId="0" xfId="3" applyFont="1" applyFill="1" applyProtection="1">
      <protection locked="0"/>
    </xf>
    <xf numFmtId="165" fontId="4" fillId="2" borderId="0" xfId="3" applyNumberFormat="1" applyFont="1" applyFill="1" applyAlignment="1">
      <alignment horizontal="center" vertical="center"/>
    </xf>
    <xf numFmtId="43" fontId="4" fillId="2" borderId="0" xfId="4" applyFont="1" applyFill="1" applyProtection="1">
      <protection locked="0"/>
    </xf>
    <xf numFmtId="0" fontId="6" fillId="0" borderId="0" xfId="0" applyFont="1" applyAlignment="1">
      <alignment horizontal="left"/>
    </xf>
    <xf numFmtId="0" fontId="2" fillId="0" borderId="0" xfId="3"/>
    <xf numFmtId="164" fontId="4" fillId="0" borderId="0" xfId="4" applyNumberFormat="1" applyFont="1" applyFill="1" applyBorder="1" applyProtection="1">
      <protection locked="0"/>
    </xf>
    <xf numFmtId="43" fontId="4" fillId="0" borderId="0" xfId="4" applyFont="1" applyFill="1" applyBorder="1"/>
    <xf numFmtId="43" fontId="4" fillId="0" borderId="0" xfId="1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43" fontId="4" fillId="0" borderId="0" xfId="1" applyFont="1" applyFill="1" applyProtection="1">
      <protection locked="0"/>
    </xf>
    <xf numFmtId="14" fontId="3" fillId="0" borderId="0" xfId="3" applyNumberFormat="1" applyFont="1" applyFill="1" applyAlignment="1" applyProtection="1">
      <alignment horizontal="center"/>
      <protection locked="0"/>
    </xf>
    <xf numFmtId="0" fontId="3" fillId="0" borderId="0" xfId="3" applyFont="1" applyFill="1" applyAlignment="1" applyProtection="1">
      <alignment wrapText="1"/>
      <protection locked="0"/>
    </xf>
    <xf numFmtId="43" fontId="3" fillId="0" borderId="0" xfId="4" applyFont="1" applyFill="1" applyAlignment="1" applyProtection="1">
      <alignment horizontal="center"/>
      <protection locked="0"/>
    </xf>
    <xf numFmtId="164" fontId="3" fillId="0" borderId="0" xfId="4" quotePrefix="1" applyNumberFormat="1" applyFont="1" applyFill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4" fillId="0" borderId="0" xfId="3" applyFont="1" applyFill="1" applyAlignment="1">
      <alignment horizontal="center" vertical="center"/>
    </xf>
    <xf numFmtId="165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quotePrefix="1" applyFont="1" applyFill="1" applyAlignment="1">
      <alignment vertical="center"/>
    </xf>
    <xf numFmtId="0" fontId="4" fillId="0" borderId="0" xfId="5" applyFont="1" applyFill="1">
      <alignment vertical="center"/>
    </xf>
    <xf numFmtId="43" fontId="4" fillId="0" borderId="0" xfId="3" applyNumberFormat="1" applyFont="1" applyFill="1" applyProtection="1">
      <protection locked="0"/>
    </xf>
    <xf numFmtId="0" fontId="2" fillId="0" borderId="0" xfId="3" applyFill="1"/>
    <xf numFmtId="43" fontId="4" fillId="0" borderId="0" xfId="4" applyFont="1" applyFill="1" applyBorder="1" applyProtection="1">
      <protection locked="0"/>
    </xf>
    <xf numFmtId="43" fontId="3" fillId="0" borderId="0" xfId="4" applyFont="1" applyFill="1" applyAlignment="1" applyProtection="1">
      <alignment horizontal="left"/>
      <protection locked="0"/>
    </xf>
    <xf numFmtId="44" fontId="4" fillId="0" borderId="0" xfId="0" applyNumberFormat="1" applyFont="1" applyFill="1" applyProtection="1">
      <protection locked="0"/>
    </xf>
    <xf numFmtId="44" fontId="4" fillId="0" borderId="0" xfId="6" applyFont="1" applyFill="1" applyBorder="1"/>
    <xf numFmtId="0" fontId="0" fillId="0" borderId="0" xfId="0" applyBorder="1"/>
    <xf numFmtId="0" fontId="4" fillId="0" borderId="0" xfId="3" applyFont="1" applyFill="1" applyBorder="1"/>
    <xf numFmtId="44" fontId="4" fillId="0" borderId="0" xfId="3" applyNumberFormat="1" applyFont="1" applyFill="1" applyBorder="1"/>
    <xf numFmtId="0" fontId="4" fillId="0" borderId="0" xfId="3" applyFont="1" applyFill="1" applyBorder="1" applyProtection="1"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165" fontId="4" fillId="0" borderId="7" xfId="3" applyNumberFormat="1" applyFont="1" applyFill="1" applyBorder="1" applyAlignment="1">
      <alignment horizontal="center" vertical="center"/>
    </xf>
    <xf numFmtId="0" fontId="4" fillId="0" borderId="7" xfId="3" applyFont="1" applyFill="1" applyBorder="1" applyProtection="1">
      <protection locked="0"/>
    </xf>
    <xf numFmtId="0" fontId="4" fillId="0" borderId="7" xfId="3" applyFont="1" applyFill="1" applyBorder="1" applyAlignment="1">
      <alignment vertical="center"/>
    </xf>
    <xf numFmtId="0" fontId="4" fillId="0" borderId="7" xfId="3" quotePrefix="1" applyFont="1" applyFill="1" applyBorder="1" applyAlignment="1">
      <alignment vertical="center"/>
    </xf>
    <xf numFmtId="0" fontId="4" fillId="0" borderId="7" xfId="5" applyFont="1" applyFill="1" applyBorder="1">
      <alignment vertical="center"/>
    </xf>
    <xf numFmtId="43" fontId="4" fillId="0" borderId="7" xfId="4" applyFont="1" applyFill="1" applyBorder="1" applyProtection="1">
      <protection locked="0"/>
    </xf>
    <xf numFmtId="0" fontId="4" fillId="0" borderId="7" xfId="3" applyFont="1" applyFill="1" applyBorder="1" applyAlignment="1" applyProtection="1">
      <alignment horizontal="center"/>
      <protection locked="0"/>
    </xf>
    <xf numFmtId="43" fontId="4" fillId="0" borderId="7" xfId="4" applyFont="1" applyFill="1" applyBorder="1"/>
    <xf numFmtId="14" fontId="3" fillId="0" borderId="1" xfId="3" applyNumberFormat="1" applyFont="1" applyFill="1" applyBorder="1" applyAlignment="1" applyProtection="1">
      <alignment horizontal="center"/>
      <protection locked="0"/>
    </xf>
    <xf numFmtId="14" fontId="3" fillId="0" borderId="2" xfId="3" applyNumberFormat="1" applyFont="1" applyFill="1" applyBorder="1" applyAlignment="1" applyProtection="1">
      <alignment horizontal="center"/>
      <protection locked="0"/>
    </xf>
    <xf numFmtId="0" fontId="3" fillId="0" borderId="2" xfId="3" quotePrefix="1" applyFont="1" applyFill="1" applyBorder="1" applyAlignment="1" applyProtection="1">
      <alignment horizontal="center" wrapText="1"/>
      <protection locked="0"/>
    </xf>
    <xf numFmtId="43" fontId="3" fillId="0" borderId="2" xfId="4" applyFont="1" applyFill="1" applyBorder="1" applyAlignment="1" applyProtection="1">
      <alignment horizontal="center"/>
      <protection locked="0"/>
    </xf>
    <xf numFmtId="164" fontId="3" fillId="0" borderId="2" xfId="4" applyNumberFormat="1" applyFont="1" applyFill="1" applyBorder="1" applyAlignment="1" applyProtection="1">
      <alignment horizontal="center"/>
      <protection locked="0"/>
    </xf>
    <xf numFmtId="43" fontId="3" fillId="0" borderId="3" xfId="4" applyFont="1" applyFill="1" applyBorder="1" applyAlignment="1" applyProtection="1">
      <alignment horizontal="center"/>
      <protection locked="0"/>
    </xf>
    <xf numFmtId="0" fontId="4" fillId="0" borderId="4" xfId="3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0" borderId="0" xfId="5" applyFont="1" applyFill="1" applyBorder="1">
      <alignment vertical="center"/>
    </xf>
    <xf numFmtId="0" fontId="4" fillId="0" borderId="10" xfId="3" applyFont="1" applyFill="1" applyBorder="1" applyAlignment="1">
      <alignment horizontal="center" vertical="center"/>
    </xf>
    <xf numFmtId="44" fontId="4" fillId="0" borderId="8" xfId="6" applyFont="1" applyFill="1" applyBorder="1"/>
    <xf numFmtId="43" fontId="4" fillId="0" borderId="1" xfId="3" applyNumberFormat="1" applyFont="1" applyBorder="1" applyProtection="1">
      <protection locked="0"/>
    </xf>
    <xf numFmtId="166" fontId="4" fillId="0" borderId="2" xfId="3" applyNumberFormat="1" applyFont="1" applyBorder="1" applyProtection="1">
      <protection locked="0"/>
    </xf>
    <xf numFmtId="43" fontId="4" fillId="0" borderId="4" xfId="3" applyNumberFormat="1" applyFont="1" applyBorder="1" applyProtection="1">
      <protection locked="0"/>
    </xf>
    <xf numFmtId="166" fontId="4" fillId="0" borderId="0" xfId="3" applyNumberFormat="1" applyFont="1" applyBorder="1" applyProtection="1">
      <protection locked="0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3" fontId="4" fillId="0" borderId="6" xfId="1" applyFont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2" fillId="0" borderId="2" xfId="3" applyFill="1" applyBorder="1"/>
    <xf numFmtId="43" fontId="4" fillId="0" borderId="2" xfId="4" applyFont="1" applyFill="1" applyBorder="1" applyProtection="1">
      <protection locked="0"/>
    </xf>
    <xf numFmtId="14" fontId="3" fillId="0" borderId="10" xfId="3" applyNumberFormat="1" applyFont="1" applyFill="1" applyBorder="1" applyAlignment="1" applyProtection="1">
      <alignment horizontal="center"/>
      <protection locked="0"/>
    </xf>
    <xf numFmtId="14" fontId="3" fillId="0" borderId="7" xfId="3" applyNumberFormat="1" applyFont="1" applyFill="1" applyBorder="1" applyAlignment="1" applyProtection="1">
      <alignment horizontal="center"/>
      <protection locked="0"/>
    </xf>
    <xf numFmtId="0" fontId="3" fillId="0" borderId="7" xfId="3" quotePrefix="1" applyFont="1" applyFill="1" applyBorder="1" applyAlignment="1" applyProtection="1">
      <alignment horizontal="center" wrapText="1"/>
      <protection locked="0"/>
    </xf>
    <xf numFmtId="43" fontId="3" fillId="0" borderId="7" xfId="4" applyFont="1" applyFill="1" applyBorder="1" applyAlignment="1" applyProtection="1">
      <alignment horizontal="center"/>
      <protection locked="0"/>
    </xf>
    <xf numFmtId="164" fontId="3" fillId="0" borderId="7" xfId="4" applyNumberFormat="1" applyFont="1" applyFill="1" applyBorder="1" applyAlignment="1" applyProtection="1">
      <alignment horizontal="center"/>
      <protection locked="0"/>
    </xf>
    <xf numFmtId="43" fontId="3" fillId="0" borderId="8" xfId="4" applyFont="1" applyFill="1" applyBorder="1" applyAlignment="1" applyProtection="1">
      <alignment horizontal="center"/>
      <protection locked="0"/>
    </xf>
    <xf numFmtId="0" fontId="4" fillId="3" borderId="0" xfId="3" quotePrefix="1" applyFont="1" applyFill="1" applyBorder="1" applyAlignment="1">
      <alignment vertical="center"/>
    </xf>
    <xf numFmtId="0" fontId="6" fillId="3" borderId="4" xfId="0" applyFont="1" applyFill="1" applyBorder="1" applyAlignment="1">
      <alignment horizontal="left"/>
    </xf>
    <xf numFmtId="0" fontId="6" fillId="0" borderId="0" xfId="0" applyFont="1" applyFill="1" applyBorder="1"/>
    <xf numFmtId="43" fontId="6" fillId="0" borderId="9" xfId="0" applyNumberFormat="1" applyFont="1" applyBorder="1"/>
    <xf numFmtId="166" fontId="7" fillId="0" borderId="10" xfId="2" applyNumberFormat="1" applyFont="1" applyBorder="1" applyAlignment="1">
      <alignment horizontal="center"/>
    </xf>
    <xf numFmtId="166" fontId="7" fillId="0" borderId="7" xfId="2" applyNumberFormat="1" applyFont="1" applyBorder="1" applyAlignment="1">
      <alignment horizontal="center"/>
    </xf>
    <xf numFmtId="166" fontId="7" fillId="0" borderId="8" xfId="2" applyNumberFormat="1" applyFont="1" applyBorder="1" applyAlignment="1">
      <alignment horizontal="center"/>
    </xf>
    <xf numFmtId="166" fontId="7" fillId="0" borderId="10" xfId="2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166" fontId="7" fillId="0" borderId="8" xfId="2" applyNumberFormat="1" applyFont="1" applyFill="1" applyBorder="1" applyAlignment="1">
      <alignment horizontal="center"/>
    </xf>
    <xf numFmtId="44" fontId="6" fillId="0" borderId="4" xfId="2" applyFont="1" applyBorder="1"/>
    <xf numFmtId="44" fontId="6" fillId="0" borderId="0" xfId="0" applyNumberFormat="1" applyFont="1" applyBorder="1"/>
    <xf numFmtId="44" fontId="6" fillId="0" borderId="5" xfId="0" applyNumberFormat="1" applyFont="1" applyBorder="1"/>
    <xf numFmtId="44" fontId="6" fillId="0" borderId="0" xfId="2" applyFont="1" applyBorder="1"/>
    <xf numFmtId="43" fontId="6" fillId="0" borderId="0" xfId="1" applyFont="1" applyBorder="1"/>
    <xf numFmtId="44" fontId="6" fillId="0" borderId="0" xfId="2" applyFont="1" applyFill="1" applyBorder="1"/>
    <xf numFmtId="44" fontId="6" fillId="0" borderId="5" xfId="0" applyNumberFormat="1" applyFont="1" applyFill="1" applyBorder="1"/>
    <xf numFmtId="44" fontId="6" fillId="0" borderId="4" xfId="2" applyFont="1" applyFill="1" applyBorder="1"/>
    <xf numFmtId="44" fontId="6" fillId="0" borderId="6" xfId="2" applyFont="1" applyFill="1" applyBorder="1"/>
    <xf numFmtId="44" fontId="6" fillId="0" borderId="10" xfId="2" applyFont="1" applyBorder="1"/>
    <xf numFmtId="44" fontId="6" fillId="0" borderId="7" xfId="2" applyFont="1" applyBorder="1"/>
    <xf numFmtId="44" fontId="6" fillId="0" borderId="8" xfId="2" applyFont="1" applyBorder="1"/>
    <xf numFmtId="43" fontId="6" fillId="0" borderId="10" xfId="1" applyFont="1" applyBorder="1"/>
    <xf numFmtId="43" fontId="6" fillId="0" borderId="7" xfId="1" applyFont="1" applyBorder="1"/>
    <xf numFmtId="44" fontId="6" fillId="0" borderId="10" xfId="2" applyFont="1" applyFill="1" applyBorder="1"/>
    <xf numFmtId="44" fontId="6" fillId="0" borderId="7" xfId="2" applyFont="1" applyFill="1" applyBorder="1"/>
    <xf numFmtId="44" fontId="6" fillId="0" borderId="8" xfId="2" applyFont="1" applyFill="1" applyBorder="1"/>
    <xf numFmtId="0" fontId="6" fillId="0" borderId="0" xfId="0" applyFont="1" applyBorder="1"/>
    <xf numFmtId="0" fontId="6" fillId="0" borderId="3" xfId="0" applyFont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Border="1"/>
    <xf numFmtId="0" fontId="6" fillId="0" borderId="0" xfId="0" quotePrefix="1" applyFont="1" applyFill="1" applyBorder="1"/>
    <xf numFmtId="10" fontId="6" fillId="0" borderId="0" xfId="0" applyNumberFormat="1" applyFont="1" applyFill="1" applyBorder="1"/>
    <xf numFmtId="0" fontId="2" fillId="0" borderId="0" xfId="3" applyFont="1" applyFill="1"/>
    <xf numFmtId="44" fontId="6" fillId="0" borderId="0" xfId="2" applyFont="1"/>
    <xf numFmtId="0" fontId="6" fillId="0" borderId="0" xfId="0" applyFont="1"/>
    <xf numFmtId="14" fontId="3" fillId="0" borderId="0" xfId="3" applyNumberFormat="1" applyFont="1" applyAlignment="1" applyProtection="1">
      <alignment horizontal="center" wrapText="1"/>
      <protection locked="0"/>
    </xf>
    <xf numFmtId="0" fontId="0" fillId="0" borderId="6" xfId="0" applyBorder="1"/>
    <xf numFmtId="43" fontId="3" fillId="0" borderId="7" xfId="4" applyFont="1" applyFill="1" applyBorder="1" applyAlignment="1" applyProtection="1">
      <alignment horizontal="center" wrapText="1"/>
      <protection locked="0"/>
    </xf>
    <xf numFmtId="43" fontId="0" fillId="0" borderId="0" xfId="1" applyFont="1"/>
  </cellXfs>
  <cellStyles count="7">
    <cellStyle name="Comma" xfId="1" builtinId="3"/>
    <cellStyle name="Comma 3" xfId="4" xr:uid="{03555271-A095-4FBD-A5A7-B61AEA913DEB}"/>
    <cellStyle name="Currency" xfId="2" builtinId="4"/>
    <cellStyle name="Currency 2" xfId="6" xr:uid="{869E49F6-620F-4004-A1A0-6035E83906D6}"/>
    <cellStyle name="Normal" xfId="0" builtinId="0"/>
    <cellStyle name="Normal 2 2" xfId="3" xr:uid="{866EA05C-7455-4189-AD2E-303C1A7DE240}"/>
    <cellStyle name="Normal 2 4" xfId="5" xr:uid="{040EF653-DF2F-4C2D-BFC6-ACD7F7176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0.12\Shares\AUDIT\Settlements\Hospital\Unfinished\Rogue%20Valley9-97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nfs01\users\mferguson\Desktop\Homework\Budget\FYE%202011\FHC_2011_Budget%20Worksheet%20(Uses%202009%20Model)%20V2.0%20FINAL%20with%20MIP%20UPLOAD%20Ed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PmtLtr"/>
      <sheetName val="FFYAllocate"/>
      <sheetName val="StlmtSummary"/>
      <sheetName val="qryDetailSummaryT"/>
      <sheetName val="Page 2"/>
      <sheetName val="WKSC_1"/>
      <sheetName val="SFIP"/>
      <sheetName val="19IP"/>
      <sheetName val="21IP"/>
      <sheetName val="IPRoutine"/>
      <sheetName val="ProFees"/>
      <sheetName val="SFOP"/>
      <sheetName val="19OP"/>
      <sheetName val="21OP"/>
      <sheetName val="Rates"/>
      <sheetName val="qryOutlierToExcel"/>
      <sheetName val="Outlier"/>
      <sheetName val="OutlierCalc"/>
      <sheetName val="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G2" t="str">
            <v>804</v>
          </cell>
          <cell r="H2">
            <v>229822.11</v>
          </cell>
          <cell r="I2">
            <v>0</v>
          </cell>
          <cell r="J2">
            <v>78268.850000000006</v>
          </cell>
          <cell r="K2">
            <v>53686.26</v>
          </cell>
          <cell r="L2">
            <v>0</v>
          </cell>
          <cell r="M2">
            <v>7.7793000000000001</v>
          </cell>
          <cell r="N2">
            <v>24582.588</v>
          </cell>
        </row>
        <row r="3">
          <cell r="G3" t="str">
            <v>370</v>
          </cell>
          <cell r="H3">
            <v>49617.46</v>
          </cell>
          <cell r="I3">
            <v>0</v>
          </cell>
          <cell r="J3">
            <v>10771.58</v>
          </cell>
          <cell r="K3">
            <v>7505.4</v>
          </cell>
          <cell r="L3">
            <v>0</v>
          </cell>
          <cell r="M3">
            <v>1.0336000000000001</v>
          </cell>
          <cell r="N3">
            <v>3266.1760000000004</v>
          </cell>
        </row>
        <row r="4">
          <cell r="G4" t="str">
            <v>316</v>
          </cell>
          <cell r="H4">
            <v>37292.54</v>
          </cell>
          <cell r="I4">
            <v>0</v>
          </cell>
          <cell r="J4">
            <v>7875.09</v>
          </cell>
          <cell r="K4">
            <v>2846.58</v>
          </cell>
          <cell r="L4">
            <v>0</v>
          </cell>
          <cell r="M4">
            <v>1.5912999999999999</v>
          </cell>
          <cell r="N4">
            <v>5028.5079999999998</v>
          </cell>
        </row>
        <row r="5">
          <cell r="G5" t="str">
            <v>804</v>
          </cell>
          <cell r="H5">
            <v>282589.11</v>
          </cell>
          <cell r="I5">
            <v>0</v>
          </cell>
          <cell r="J5">
            <v>99398.31</v>
          </cell>
          <cell r="K5">
            <v>78197.240000000005</v>
          </cell>
          <cell r="L5">
            <v>0</v>
          </cell>
          <cell r="M5">
            <v>7.7793000000000001</v>
          </cell>
          <cell r="N5">
            <v>24582.588</v>
          </cell>
        </row>
        <row r="6">
          <cell r="G6" t="str">
            <v>805</v>
          </cell>
          <cell r="H6">
            <v>36841.94</v>
          </cell>
          <cell r="I6">
            <v>0</v>
          </cell>
          <cell r="J6">
            <v>8411.0400000000009</v>
          </cell>
          <cell r="K6">
            <v>2178.89</v>
          </cell>
          <cell r="L6">
            <v>0</v>
          </cell>
          <cell r="M6">
            <v>2.2934000000000001</v>
          </cell>
          <cell r="N6">
            <v>7247.1440000000002</v>
          </cell>
        </row>
        <row r="7">
          <cell r="G7" t="str">
            <v>403</v>
          </cell>
          <cell r="H7">
            <v>34852.06</v>
          </cell>
          <cell r="I7">
            <v>0</v>
          </cell>
          <cell r="J7">
            <v>7469.59</v>
          </cell>
          <cell r="K7">
            <v>1453.58</v>
          </cell>
          <cell r="L7">
            <v>0</v>
          </cell>
          <cell r="M7">
            <v>1.9037999999999999</v>
          </cell>
          <cell r="N7">
            <v>6016.0079999999998</v>
          </cell>
        </row>
        <row r="8">
          <cell r="G8" t="str">
            <v>810</v>
          </cell>
          <cell r="H8">
            <v>95375.29</v>
          </cell>
          <cell r="I8">
            <v>0</v>
          </cell>
          <cell r="J8">
            <v>23526.3</v>
          </cell>
          <cell r="K8">
            <v>23514.29</v>
          </cell>
          <cell r="L8">
            <v>0</v>
          </cell>
          <cell r="M8">
            <v>6.1883999999999997</v>
          </cell>
          <cell r="N8">
            <v>19555.343999999997</v>
          </cell>
        </row>
        <row r="9">
          <cell r="G9" t="str">
            <v>210</v>
          </cell>
          <cell r="H9">
            <v>39033.57</v>
          </cell>
          <cell r="I9">
            <v>10000</v>
          </cell>
          <cell r="J9">
            <v>325.69</v>
          </cell>
          <cell r="K9">
            <v>2977.74</v>
          </cell>
          <cell r="L9">
            <v>0</v>
          </cell>
          <cell r="M9">
            <v>2.0215000000000001</v>
          </cell>
          <cell r="N9">
            <v>6387.9400000000005</v>
          </cell>
        </row>
        <row r="10">
          <cell r="G10" t="str">
            <v>148</v>
          </cell>
          <cell r="H10">
            <v>52755.54</v>
          </cell>
          <cell r="I10">
            <v>0</v>
          </cell>
          <cell r="J10">
            <v>15636.55</v>
          </cell>
          <cell r="K10">
            <v>5371.29</v>
          </cell>
          <cell r="L10">
            <v>0</v>
          </cell>
          <cell r="M10">
            <v>3.4619</v>
          </cell>
          <cell r="N10">
            <v>10939.603999999999</v>
          </cell>
        </row>
        <row r="11">
          <cell r="G11" t="str">
            <v>105</v>
          </cell>
          <cell r="H11">
            <v>91628.36</v>
          </cell>
          <cell r="I11">
            <v>0</v>
          </cell>
          <cell r="J11">
            <v>25216.35</v>
          </cell>
          <cell r="K11">
            <v>1838.67</v>
          </cell>
          <cell r="L11">
            <v>0</v>
          </cell>
          <cell r="M11">
            <v>6.1204000000000001</v>
          </cell>
          <cell r="N11">
            <v>19340.464</v>
          </cell>
        </row>
        <row r="12">
          <cell r="G12" t="str">
            <v>001</v>
          </cell>
          <cell r="H12">
            <v>55167.12</v>
          </cell>
          <cell r="I12">
            <v>0</v>
          </cell>
          <cell r="J12">
            <v>15785.28</v>
          </cell>
          <cell r="K12">
            <v>3433.47</v>
          </cell>
          <cell r="L12">
            <v>0</v>
          </cell>
          <cell r="M12">
            <v>3.2688000000000001</v>
          </cell>
          <cell r="N12">
            <v>10329.408000000001</v>
          </cell>
        </row>
        <row r="13">
          <cell r="G13" t="str">
            <v>484</v>
          </cell>
          <cell r="H13">
            <v>94991.27</v>
          </cell>
          <cell r="I13">
            <v>5000</v>
          </cell>
          <cell r="J13">
            <v>23740.18</v>
          </cell>
          <cell r="K13">
            <v>11928.35</v>
          </cell>
          <cell r="L13">
            <v>0</v>
          </cell>
          <cell r="M13">
            <v>8.1509999999999998</v>
          </cell>
          <cell r="N13">
            <v>25757.16</v>
          </cell>
        </row>
        <row r="14">
          <cell r="G14" t="str">
            <v>804</v>
          </cell>
          <cell r="H14">
            <v>255885.46</v>
          </cell>
          <cell r="I14">
            <v>0</v>
          </cell>
          <cell r="J14">
            <v>85849.87</v>
          </cell>
          <cell r="K14">
            <v>64648.800000000003</v>
          </cell>
          <cell r="L14">
            <v>0</v>
          </cell>
          <cell r="M14">
            <v>7.7793000000000001</v>
          </cell>
          <cell r="N14">
            <v>24582.588</v>
          </cell>
        </row>
        <row r="15">
          <cell r="G15" t="str">
            <v>068</v>
          </cell>
          <cell r="H15">
            <v>113873.17</v>
          </cell>
          <cell r="I15">
            <v>0</v>
          </cell>
          <cell r="J15">
            <v>32645.41</v>
          </cell>
          <cell r="K15">
            <v>30256.77</v>
          </cell>
          <cell r="L15">
            <v>0</v>
          </cell>
          <cell r="M15">
            <v>0.72899999999999998</v>
          </cell>
          <cell r="N15">
            <v>2303.64</v>
          </cell>
        </row>
        <row r="16">
          <cell r="G16" t="str">
            <v>416</v>
          </cell>
          <cell r="H16">
            <v>113873.17</v>
          </cell>
          <cell r="I16">
            <v>0</v>
          </cell>
          <cell r="J16">
            <v>35977.629999999997</v>
          </cell>
          <cell r="K16">
            <v>30256.77</v>
          </cell>
          <cell r="L16">
            <v>0</v>
          </cell>
          <cell r="M16">
            <v>1.4857</v>
          </cell>
          <cell r="N16">
            <v>4694.8119999999999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ts"/>
      <sheetName val="Open Items"/>
      <sheetName val="Summary YTD_P_L"/>
      <sheetName val="Mgd Care Revenue"/>
      <sheetName val="Med Dent  FFS Revenue"/>
      <sheetName val="Pharmacy Rev"/>
      <sheetName val="Expense Budget"/>
      <sheetName val="Salaries"/>
      <sheetName val="Program Submissions"/>
      <sheetName val="CHP Encounters"/>
      <sheetName val="Scorecard Data"/>
      <sheetName val="NG Encounters 2010"/>
      <sheetName val="NG Encounter Count"/>
      <sheetName val="Hospital Charges"/>
      <sheetName val="12 Month Actual"/>
      <sheetName val="encounter worksheet"/>
      <sheetName val="payer mix_all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</row>
        <row r="6">
          <cell r="D6" t="str">
            <v>Apr</v>
          </cell>
          <cell r="E6" t="str">
            <v>May</v>
          </cell>
          <cell r="F6" t="str">
            <v>Jun</v>
          </cell>
          <cell r="G6" t="str">
            <v>Jul</v>
          </cell>
          <cell r="H6" t="str">
            <v>Aug</v>
          </cell>
          <cell r="I6" t="str">
            <v>Sep</v>
          </cell>
          <cell r="J6" t="str">
            <v>Oct</v>
          </cell>
          <cell r="K6" t="str">
            <v>Nov</v>
          </cell>
          <cell r="L6" t="str">
            <v>Dec</v>
          </cell>
          <cell r="M6" t="str">
            <v>Jan</v>
          </cell>
          <cell r="N6" t="str">
            <v>Feb</v>
          </cell>
          <cell r="O6" t="str">
            <v>Mar</v>
          </cell>
        </row>
        <row r="7">
          <cell r="B7" t="str">
            <v>530-010-001</v>
          </cell>
          <cell r="C7" t="str">
            <v>Supplies</v>
          </cell>
          <cell r="D7">
            <v>1500</v>
          </cell>
          <cell r="E7">
            <v>3000</v>
          </cell>
          <cell r="F7">
            <v>2000</v>
          </cell>
          <cell r="G7">
            <v>1500</v>
          </cell>
          <cell r="H7">
            <v>1500</v>
          </cell>
          <cell r="I7">
            <v>3000</v>
          </cell>
          <cell r="J7">
            <v>2000</v>
          </cell>
          <cell r="K7">
            <v>2000</v>
          </cell>
          <cell r="L7">
            <v>3000</v>
          </cell>
          <cell r="M7">
            <v>1500</v>
          </cell>
          <cell r="N7">
            <v>1500</v>
          </cell>
          <cell r="O7">
            <v>1500</v>
          </cell>
        </row>
        <row r="8">
          <cell r="B8" t="str">
            <v>530-010-002</v>
          </cell>
          <cell r="C8" t="str">
            <v>Supplies</v>
          </cell>
          <cell r="D8">
            <v>2200</v>
          </cell>
          <cell r="E8">
            <v>2200</v>
          </cell>
          <cell r="F8">
            <v>2300</v>
          </cell>
          <cell r="G8">
            <v>2300</v>
          </cell>
          <cell r="H8">
            <v>2300</v>
          </cell>
          <cell r="I8">
            <v>6000</v>
          </cell>
          <cell r="J8">
            <v>2300</v>
          </cell>
          <cell r="K8">
            <v>2300</v>
          </cell>
          <cell r="L8">
            <v>2300</v>
          </cell>
          <cell r="M8">
            <v>2300</v>
          </cell>
          <cell r="N8">
            <v>2300</v>
          </cell>
          <cell r="O8">
            <v>2300</v>
          </cell>
        </row>
        <row r="9">
          <cell r="B9" t="str">
            <v>530-010-003</v>
          </cell>
          <cell r="C9" t="str">
            <v>Supplies</v>
          </cell>
          <cell r="D9">
            <v>1680</v>
          </cell>
          <cell r="E9">
            <v>1680</v>
          </cell>
          <cell r="F9">
            <v>1680</v>
          </cell>
          <cell r="G9">
            <v>1680</v>
          </cell>
          <cell r="H9">
            <v>1680</v>
          </cell>
          <cell r="I9">
            <v>1680</v>
          </cell>
          <cell r="J9">
            <v>1680</v>
          </cell>
          <cell r="K9">
            <v>1680</v>
          </cell>
          <cell r="L9">
            <v>1680</v>
          </cell>
          <cell r="M9">
            <v>1680</v>
          </cell>
          <cell r="N9">
            <v>1680</v>
          </cell>
          <cell r="O9">
            <v>1680</v>
          </cell>
        </row>
        <row r="10">
          <cell r="B10" t="str">
            <v>530-011-001</v>
          </cell>
          <cell r="C10" t="str">
            <v>Supplies - Lab - Ton</v>
          </cell>
          <cell r="D10">
            <v>65</v>
          </cell>
          <cell r="E10">
            <v>65</v>
          </cell>
          <cell r="F10">
            <v>65</v>
          </cell>
          <cell r="G10">
            <v>65</v>
          </cell>
          <cell r="H10">
            <v>65</v>
          </cell>
          <cell r="I10">
            <v>105</v>
          </cell>
          <cell r="J10">
            <v>65</v>
          </cell>
          <cell r="K10">
            <v>65</v>
          </cell>
          <cell r="L10">
            <v>65</v>
          </cell>
          <cell r="M10">
            <v>65</v>
          </cell>
          <cell r="N10">
            <v>105</v>
          </cell>
          <cell r="O10">
            <v>65</v>
          </cell>
        </row>
        <row r="11">
          <cell r="B11" t="str">
            <v>530-011-002</v>
          </cell>
          <cell r="C11" t="str">
            <v>Supplies - Lab - Oka</v>
          </cell>
          <cell r="D11">
            <v>0</v>
          </cell>
          <cell r="E11">
            <v>0</v>
          </cell>
          <cell r="F11">
            <v>75</v>
          </cell>
          <cell r="G11">
            <v>0</v>
          </cell>
          <cell r="H11">
            <v>0</v>
          </cell>
          <cell r="I11">
            <v>0</v>
          </cell>
          <cell r="J11">
            <v>75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530-011-003</v>
          </cell>
          <cell r="C12" t="str">
            <v>Supplies - Lab - Bre</v>
          </cell>
          <cell r="D12">
            <v>30</v>
          </cell>
          <cell r="E12">
            <v>30</v>
          </cell>
          <cell r="F12">
            <v>30</v>
          </cell>
          <cell r="G12">
            <v>30</v>
          </cell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30</v>
          </cell>
          <cell r="O12">
            <v>30</v>
          </cell>
        </row>
        <row r="13">
          <cell r="B13" t="str">
            <v>530-012-007</v>
          </cell>
          <cell r="C13" t="str">
            <v>Supplies - Pharmacy-BRE</v>
          </cell>
          <cell r="D13">
            <v>500</v>
          </cell>
          <cell r="E13">
            <v>500</v>
          </cell>
          <cell r="F13">
            <v>500</v>
          </cell>
          <cell r="G13">
            <v>500</v>
          </cell>
          <cell r="H13">
            <v>500</v>
          </cell>
          <cell r="I13">
            <v>500</v>
          </cell>
          <cell r="J13">
            <v>500</v>
          </cell>
          <cell r="K13">
            <v>500</v>
          </cell>
          <cell r="L13">
            <v>500</v>
          </cell>
          <cell r="M13">
            <v>500</v>
          </cell>
          <cell r="N13">
            <v>500</v>
          </cell>
          <cell r="O13">
            <v>500</v>
          </cell>
        </row>
        <row r="14">
          <cell r="B14" t="str">
            <v>530-012-017</v>
          </cell>
          <cell r="C14" t="str">
            <v>Supplies-Pharmacy-TON</v>
          </cell>
          <cell r="D14">
            <v>15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15</v>
          </cell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B15" t="str">
            <v>530-012-027</v>
          </cell>
          <cell r="C15" t="str">
            <v>Supplies-Pharmacy-OKA</v>
          </cell>
          <cell r="D15">
            <v>500</v>
          </cell>
          <cell r="E15">
            <v>500</v>
          </cell>
          <cell r="F15">
            <v>500</v>
          </cell>
          <cell r="G15">
            <v>500</v>
          </cell>
          <cell r="H15">
            <v>500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500</v>
          </cell>
          <cell r="N15">
            <v>500</v>
          </cell>
          <cell r="O15">
            <v>500</v>
          </cell>
        </row>
        <row r="16">
          <cell r="B16" t="str">
            <v>530-020-001</v>
          </cell>
          <cell r="C16" t="str">
            <v>Supplies - Nursing - Ton</v>
          </cell>
          <cell r="D16">
            <v>600</v>
          </cell>
          <cell r="E16">
            <v>450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530-020-002</v>
          </cell>
          <cell r="C17" t="str">
            <v>Supplies - Nursing - Oka</v>
          </cell>
          <cell r="D17">
            <v>166</v>
          </cell>
          <cell r="E17">
            <v>166</v>
          </cell>
          <cell r="F17">
            <v>675</v>
          </cell>
          <cell r="G17">
            <v>166</v>
          </cell>
          <cell r="H17">
            <v>166</v>
          </cell>
          <cell r="I17">
            <v>166</v>
          </cell>
          <cell r="J17">
            <v>675</v>
          </cell>
          <cell r="K17">
            <v>166</v>
          </cell>
          <cell r="L17">
            <v>166</v>
          </cell>
          <cell r="M17">
            <v>166</v>
          </cell>
          <cell r="N17">
            <v>166</v>
          </cell>
          <cell r="O17">
            <v>166</v>
          </cell>
        </row>
        <row r="18">
          <cell r="B18" t="str">
            <v>530-020-003</v>
          </cell>
          <cell r="C18" t="str">
            <v>Supplies - Nursing - Bre</v>
          </cell>
          <cell r="D18">
            <v>150</v>
          </cell>
          <cell r="E18">
            <v>150</v>
          </cell>
          <cell r="F18">
            <v>0</v>
          </cell>
          <cell r="G18">
            <v>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0</v>
          </cell>
          <cell r="M18">
            <v>0</v>
          </cell>
          <cell r="N18">
            <v>150</v>
          </cell>
          <cell r="O18">
            <v>150</v>
          </cell>
        </row>
        <row r="19">
          <cell r="B19" t="str">
            <v>530-030-001</v>
          </cell>
          <cell r="C19" t="str">
            <v>Supplies - Pat Reg - Ton</v>
          </cell>
          <cell r="D19">
            <v>150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40</v>
          </cell>
          <cell r="J19">
            <v>0</v>
          </cell>
          <cell r="K19">
            <v>400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530-030-002</v>
          </cell>
          <cell r="C20" t="str">
            <v>Supplies - Pat Reg - Oka</v>
          </cell>
          <cell r="D20">
            <v>150</v>
          </cell>
          <cell r="E20">
            <v>150</v>
          </cell>
          <cell r="F20">
            <v>150</v>
          </cell>
          <cell r="G20">
            <v>150</v>
          </cell>
          <cell r="H20">
            <v>150</v>
          </cell>
          <cell r="I20">
            <v>150</v>
          </cell>
          <cell r="J20">
            <v>150</v>
          </cell>
          <cell r="K20">
            <v>150</v>
          </cell>
          <cell r="L20">
            <v>150</v>
          </cell>
          <cell r="M20">
            <v>150</v>
          </cell>
          <cell r="N20">
            <v>150</v>
          </cell>
          <cell r="O20">
            <v>150</v>
          </cell>
        </row>
        <row r="21">
          <cell r="B21" t="str">
            <v>530-030-003</v>
          </cell>
          <cell r="C21" t="str">
            <v>Supplies - Pat Reg - Bre</v>
          </cell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30</v>
          </cell>
          <cell r="I21">
            <v>30</v>
          </cell>
          <cell r="J21">
            <v>30</v>
          </cell>
          <cell r="K21">
            <v>30</v>
          </cell>
          <cell r="L21">
            <v>30</v>
          </cell>
          <cell r="M21">
            <v>30</v>
          </cell>
          <cell r="N21">
            <v>30</v>
          </cell>
          <cell r="O21">
            <v>30</v>
          </cell>
        </row>
        <row r="22">
          <cell r="B22" t="str">
            <v>530-040-001</v>
          </cell>
          <cell r="C22" t="str">
            <v>Supplies - Med.Rec. - Ton</v>
          </cell>
          <cell r="D22">
            <v>600</v>
          </cell>
          <cell r="E22">
            <v>200</v>
          </cell>
          <cell r="F22">
            <v>0</v>
          </cell>
          <cell r="G22">
            <v>0</v>
          </cell>
          <cell r="H22">
            <v>0</v>
          </cell>
          <cell r="I22">
            <v>100</v>
          </cell>
          <cell r="J22">
            <v>0</v>
          </cell>
          <cell r="K22">
            <v>230</v>
          </cell>
          <cell r="L22">
            <v>700</v>
          </cell>
          <cell r="M22">
            <v>180</v>
          </cell>
          <cell r="N22">
            <v>300</v>
          </cell>
          <cell r="O22">
            <v>200</v>
          </cell>
        </row>
        <row r="23">
          <cell r="B23" t="str">
            <v>530-040-002</v>
          </cell>
          <cell r="C23" t="str">
            <v>Supplies - Med.Rec. - Oka</v>
          </cell>
          <cell r="D23">
            <v>120</v>
          </cell>
          <cell r="E23">
            <v>120</v>
          </cell>
          <cell r="F23">
            <v>195</v>
          </cell>
          <cell r="G23">
            <v>120</v>
          </cell>
          <cell r="H23">
            <v>120</v>
          </cell>
          <cell r="I23">
            <v>60</v>
          </cell>
          <cell r="J23">
            <v>135</v>
          </cell>
          <cell r="K23">
            <v>60</v>
          </cell>
          <cell r="L23">
            <v>60</v>
          </cell>
          <cell r="M23">
            <v>60</v>
          </cell>
          <cell r="N23">
            <v>60</v>
          </cell>
          <cell r="O23">
            <v>60</v>
          </cell>
        </row>
        <row r="24">
          <cell r="B24" t="str">
            <v>530-040-003</v>
          </cell>
          <cell r="C24" t="str">
            <v>Supplies - Med.Rec. - Bre</v>
          </cell>
          <cell r="D24">
            <v>170</v>
          </cell>
          <cell r="E24">
            <v>170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N24">
            <v>100</v>
          </cell>
          <cell r="O24">
            <v>100</v>
          </cell>
        </row>
        <row r="25">
          <cell r="B25" t="str">
            <v>530-060-001</v>
          </cell>
          <cell r="C25" t="str">
            <v>Supplies - WIC - Ton</v>
          </cell>
          <cell r="D25">
            <v>0</v>
          </cell>
          <cell r="E25">
            <v>50</v>
          </cell>
          <cell r="F25">
            <v>0</v>
          </cell>
          <cell r="G25">
            <v>50</v>
          </cell>
          <cell r="H25">
            <v>0</v>
          </cell>
          <cell r="I25">
            <v>50</v>
          </cell>
          <cell r="J25">
            <v>0</v>
          </cell>
          <cell r="K25">
            <v>50</v>
          </cell>
          <cell r="L25">
            <v>0</v>
          </cell>
          <cell r="M25">
            <v>50</v>
          </cell>
          <cell r="N25">
            <v>0</v>
          </cell>
          <cell r="O25">
            <v>50</v>
          </cell>
        </row>
        <row r="26">
          <cell r="B26" t="str">
            <v>530-060-002</v>
          </cell>
          <cell r="C26" t="str">
            <v>Supplies - WIC - Oka</v>
          </cell>
          <cell r="D26">
            <v>175</v>
          </cell>
          <cell r="E26">
            <v>175</v>
          </cell>
          <cell r="F26">
            <v>175</v>
          </cell>
          <cell r="G26">
            <v>175</v>
          </cell>
          <cell r="H26">
            <v>175</v>
          </cell>
          <cell r="I26">
            <v>175</v>
          </cell>
          <cell r="J26">
            <v>175</v>
          </cell>
          <cell r="K26">
            <v>175</v>
          </cell>
          <cell r="L26">
            <v>175</v>
          </cell>
          <cell r="M26">
            <v>175</v>
          </cell>
          <cell r="N26">
            <v>175</v>
          </cell>
          <cell r="O26">
            <v>175</v>
          </cell>
        </row>
        <row r="27">
          <cell r="B27" t="str">
            <v>530-060-003</v>
          </cell>
          <cell r="C27" t="str">
            <v>Supplies - WIC - Bre</v>
          </cell>
          <cell r="D27">
            <v>75</v>
          </cell>
          <cell r="E27">
            <v>75</v>
          </cell>
          <cell r="F27">
            <v>75</v>
          </cell>
          <cell r="G27">
            <v>75</v>
          </cell>
          <cell r="H27">
            <v>75</v>
          </cell>
          <cell r="I27">
            <v>75</v>
          </cell>
          <cell r="J27">
            <v>75</v>
          </cell>
          <cell r="K27">
            <v>75</v>
          </cell>
          <cell r="L27">
            <v>75</v>
          </cell>
          <cell r="M27">
            <v>75</v>
          </cell>
          <cell r="N27">
            <v>75</v>
          </cell>
          <cell r="O27">
            <v>75</v>
          </cell>
        </row>
        <row r="28">
          <cell r="B28" t="str">
            <v>530-080-005</v>
          </cell>
          <cell r="C28" t="str">
            <v>Supplies - Dental</v>
          </cell>
          <cell r="D28">
            <v>8400</v>
          </cell>
          <cell r="E28">
            <v>7800</v>
          </cell>
          <cell r="F28">
            <v>8400</v>
          </cell>
          <cell r="G28">
            <v>8100</v>
          </cell>
          <cell r="H28">
            <v>8400</v>
          </cell>
          <cell r="I28">
            <v>8100</v>
          </cell>
          <cell r="J28">
            <v>8200</v>
          </cell>
          <cell r="K28">
            <v>8100</v>
          </cell>
          <cell r="L28">
            <v>8300</v>
          </cell>
          <cell r="M28">
            <v>7700</v>
          </cell>
          <cell r="N28">
            <v>7700</v>
          </cell>
          <cell r="O28">
            <v>8800</v>
          </cell>
        </row>
        <row r="29">
          <cell r="B29" t="str">
            <v>530-080-035</v>
          </cell>
          <cell r="C29" t="str">
            <v>Supplies - Dental - Bre</v>
          </cell>
          <cell r="D29">
            <v>5200</v>
          </cell>
          <cell r="E29">
            <v>3600</v>
          </cell>
          <cell r="F29">
            <v>3400</v>
          </cell>
          <cell r="G29">
            <v>3900</v>
          </cell>
          <cell r="H29">
            <v>3400</v>
          </cell>
          <cell r="I29">
            <v>3600</v>
          </cell>
          <cell r="J29">
            <v>3900</v>
          </cell>
          <cell r="K29">
            <v>3400</v>
          </cell>
          <cell r="L29">
            <v>3600</v>
          </cell>
          <cell r="M29">
            <v>34300</v>
          </cell>
          <cell r="N29">
            <v>3400</v>
          </cell>
          <cell r="O29">
            <v>3600</v>
          </cell>
        </row>
        <row r="30">
          <cell r="B30" t="str">
            <v>530-090-001</v>
          </cell>
          <cell r="C30" t="str">
            <v>Supplies - Admin. - Ton</v>
          </cell>
          <cell r="D30">
            <v>0</v>
          </cell>
          <cell r="E30">
            <v>0</v>
          </cell>
          <cell r="F30">
            <v>350</v>
          </cell>
          <cell r="G30">
            <v>0</v>
          </cell>
          <cell r="H30">
            <v>100</v>
          </cell>
          <cell r="I30">
            <v>600</v>
          </cell>
          <cell r="J30">
            <v>500</v>
          </cell>
          <cell r="K30">
            <v>0</v>
          </cell>
          <cell r="L30">
            <v>225</v>
          </cell>
          <cell r="M30">
            <v>0</v>
          </cell>
          <cell r="N30">
            <v>0</v>
          </cell>
          <cell r="O30">
            <v>200</v>
          </cell>
        </row>
        <row r="31">
          <cell r="B31" t="str">
            <v>530-090-002</v>
          </cell>
          <cell r="C31" t="str">
            <v>Supplies - Admin. - Bre</v>
          </cell>
          <cell r="D31">
            <v>150</v>
          </cell>
          <cell r="E31">
            <v>150</v>
          </cell>
          <cell r="F31">
            <v>150</v>
          </cell>
          <cell r="G31">
            <v>150</v>
          </cell>
          <cell r="H31">
            <v>150</v>
          </cell>
          <cell r="I31">
            <v>150</v>
          </cell>
          <cell r="J31">
            <v>150</v>
          </cell>
          <cell r="K31">
            <v>150</v>
          </cell>
          <cell r="L31">
            <v>150</v>
          </cell>
          <cell r="M31">
            <v>150</v>
          </cell>
          <cell r="N31">
            <v>150</v>
          </cell>
          <cell r="O31">
            <v>150</v>
          </cell>
        </row>
        <row r="32">
          <cell r="B32" t="str">
            <v>530-090-003</v>
          </cell>
          <cell r="C32" t="str">
            <v>Supplies - Admin - Dental</v>
          </cell>
          <cell r="D32">
            <v>110</v>
          </cell>
          <cell r="E32">
            <v>110</v>
          </cell>
          <cell r="F32">
            <v>110</v>
          </cell>
          <cell r="G32">
            <v>110</v>
          </cell>
          <cell r="H32">
            <v>110</v>
          </cell>
          <cell r="I32">
            <v>110</v>
          </cell>
          <cell r="J32">
            <v>110</v>
          </cell>
          <cell r="K32">
            <v>110</v>
          </cell>
          <cell r="L32">
            <v>110</v>
          </cell>
          <cell r="M32">
            <v>110</v>
          </cell>
          <cell r="N32">
            <v>110</v>
          </cell>
          <cell r="O32">
            <v>110</v>
          </cell>
        </row>
        <row r="33">
          <cell r="B33" t="str">
            <v>530-090-009</v>
          </cell>
          <cell r="C33" t="str">
            <v>Supplies - Admin. - Overhead</v>
          </cell>
          <cell r="D33">
            <v>1950</v>
          </cell>
          <cell r="E33">
            <v>1950</v>
          </cell>
          <cell r="F33">
            <v>1950</v>
          </cell>
          <cell r="G33">
            <v>1950</v>
          </cell>
          <cell r="H33">
            <v>1950</v>
          </cell>
          <cell r="I33">
            <v>1950</v>
          </cell>
          <cell r="J33">
            <v>1950</v>
          </cell>
          <cell r="K33">
            <v>1950</v>
          </cell>
          <cell r="L33">
            <v>1950</v>
          </cell>
          <cell r="M33">
            <v>1950</v>
          </cell>
          <cell r="N33">
            <v>1950</v>
          </cell>
          <cell r="O33">
            <v>1950</v>
          </cell>
        </row>
        <row r="34">
          <cell r="B34" t="str">
            <v>530-100-001</v>
          </cell>
          <cell r="C34" t="str">
            <v>Supplies - Facility - Ton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  <cell r="H34">
            <v>100</v>
          </cell>
          <cell r="I34">
            <v>100</v>
          </cell>
          <cell r="J34">
            <v>100</v>
          </cell>
          <cell r="K34">
            <v>100</v>
          </cell>
          <cell r="L34">
            <v>100</v>
          </cell>
          <cell r="M34">
            <v>100</v>
          </cell>
          <cell r="N34">
            <v>100</v>
          </cell>
          <cell r="O34">
            <v>100</v>
          </cell>
        </row>
        <row r="35">
          <cell r="B35" t="str">
            <v>530-100-002</v>
          </cell>
          <cell r="C35" t="str">
            <v>Supplies - Facility - Oka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</row>
        <row r="36">
          <cell r="B36" t="str">
            <v>530-100-003</v>
          </cell>
          <cell r="C36" t="str">
            <v>Supplies - Facility - Bre</v>
          </cell>
          <cell r="D36">
            <v>650</v>
          </cell>
          <cell r="E36">
            <v>650</v>
          </cell>
          <cell r="F36">
            <v>650</v>
          </cell>
          <cell r="G36">
            <v>650</v>
          </cell>
          <cell r="H36">
            <v>650</v>
          </cell>
          <cell r="I36">
            <v>650</v>
          </cell>
          <cell r="J36">
            <v>650</v>
          </cell>
          <cell r="K36">
            <v>650</v>
          </cell>
          <cell r="L36">
            <v>650</v>
          </cell>
          <cell r="M36">
            <v>650</v>
          </cell>
          <cell r="N36">
            <v>650</v>
          </cell>
          <cell r="O36">
            <v>650</v>
          </cell>
        </row>
        <row r="37">
          <cell r="B37" t="str">
            <v>530-100-009</v>
          </cell>
          <cell r="C37" t="str">
            <v>Supplies - Facility - Overhead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</row>
        <row r="38">
          <cell r="B38" t="str">
            <v>530-110-009</v>
          </cell>
          <cell r="C38" t="str">
            <v>Supplies - Billing - Overhead</v>
          </cell>
          <cell r="D38">
            <v>215</v>
          </cell>
          <cell r="E38">
            <v>215</v>
          </cell>
          <cell r="F38">
            <v>215</v>
          </cell>
          <cell r="G38">
            <v>215</v>
          </cell>
          <cell r="H38">
            <v>215</v>
          </cell>
          <cell r="I38">
            <v>215</v>
          </cell>
          <cell r="J38">
            <v>215</v>
          </cell>
          <cell r="K38">
            <v>215</v>
          </cell>
          <cell r="L38">
            <v>215</v>
          </cell>
          <cell r="M38">
            <v>215</v>
          </cell>
          <cell r="N38">
            <v>215</v>
          </cell>
          <cell r="O38">
            <v>215</v>
          </cell>
        </row>
        <row r="39">
          <cell r="B39" t="str">
            <v>530-120-009</v>
          </cell>
          <cell r="C39" t="str">
            <v>Supplies - Finance - Overhead</v>
          </cell>
          <cell r="D39">
            <v>275</v>
          </cell>
          <cell r="E39">
            <v>275</v>
          </cell>
          <cell r="F39">
            <v>275</v>
          </cell>
          <cell r="G39">
            <v>275</v>
          </cell>
          <cell r="H39">
            <v>275</v>
          </cell>
          <cell r="I39">
            <v>275</v>
          </cell>
          <cell r="J39">
            <v>275</v>
          </cell>
          <cell r="K39">
            <v>275</v>
          </cell>
          <cell r="L39">
            <v>275</v>
          </cell>
          <cell r="M39">
            <v>275</v>
          </cell>
          <cell r="N39">
            <v>275</v>
          </cell>
          <cell r="O39">
            <v>275</v>
          </cell>
        </row>
        <row r="40">
          <cell r="B40" t="str">
            <v>531-010-001</v>
          </cell>
          <cell r="C40" t="str">
            <v>Pharmaceuticals -Med-Ton</v>
          </cell>
          <cell r="D40">
            <v>500</v>
          </cell>
          <cell r="E40">
            <v>1000</v>
          </cell>
          <cell r="F40">
            <v>100</v>
          </cell>
          <cell r="G40">
            <v>100</v>
          </cell>
          <cell r="H40">
            <v>3000</v>
          </cell>
          <cell r="I40">
            <v>2000</v>
          </cell>
          <cell r="J40">
            <v>100</v>
          </cell>
          <cell r="K40">
            <v>100</v>
          </cell>
          <cell r="L40">
            <v>100</v>
          </cell>
          <cell r="M40">
            <v>500</v>
          </cell>
          <cell r="N40">
            <v>500</v>
          </cell>
          <cell r="O40">
            <v>100</v>
          </cell>
        </row>
        <row r="41">
          <cell r="B41" t="str">
            <v>531-010-002</v>
          </cell>
          <cell r="C41" t="str">
            <v>Pharmaceuticals -Med-Oka</v>
          </cell>
          <cell r="D41">
            <v>2300</v>
          </cell>
          <cell r="E41">
            <v>2300</v>
          </cell>
          <cell r="F41">
            <v>2300</v>
          </cell>
          <cell r="G41">
            <v>2300</v>
          </cell>
          <cell r="H41">
            <v>2300</v>
          </cell>
          <cell r="I41">
            <v>7500</v>
          </cell>
          <cell r="J41">
            <v>2300</v>
          </cell>
          <cell r="K41">
            <v>5000</v>
          </cell>
          <cell r="L41">
            <v>2300</v>
          </cell>
          <cell r="M41">
            <v>2300</v>
          </cell>
          <cell r="N41">
            <v>2300</v>
          </cell>
          <cell r="O41">
            <v>2300</v>
          </cell>
        </row>
        <row r="42">
          <cell r="B42" t="str">
            <v>531-010-003</v>
          </cell>
          <cell r="C42" t="str">
            <v>Pharmaceuticals -Med-Bre</v>
          </cell>
          <cell r="D42">
            <v>1300</v>
          </cell>
          <cell r="E42">
            <v>1300</v>
          </cell>
          <cell r="F42">
            <v>1300</v>
          </cell>
          <cell r="G42">
            <v>2000</v>
          </cell>
          <cell r="H42">
            <v>1300</v>
          </cell>
          <cell r="I42">
            <v>7500</v>
          </cell>
          <cell r="J42">
            <v>2000</v>
          </cell>
          <cell r="K42">
            <v>1300</v>
          </cell>
          <cell r="L42">
            <v>1300</v>
          </cell>
          <cell r="M42">
            <v>4500</v>
          </cell>
          <cell r="N42">
            <v>1300</v>
          </cell>
          <cell r="O42">
            <v>1300</v>
          </cell>
        </row>
        <row r="43">
          <cell r="B43" t="str">
            <v>531-012-007</v>
          </cell>
          <cell r="C43" t="str">
            <v>Pharmaceuticals - Pharm-Brew</v>
          </cell>
          <cell r="D43">
            <v>23310</v>
          </cell>
          <cell r="E43">
            <v>23310</v>
          </cell>
          <cell r="F43">
            <v>23310</v>
          </cell>
          <cell r="G43">
            <v>23310</v>
          </cell>
          <cell r="H43">
            <v>23310</v>
          </cell>
          <cell r="I43">
            <v>23310</v>
          </cell>
          <cell r="J43">
            <v>23310</v>
          </cell>
          <cell r="K43">
            <v>23310</v>
          </cell>
          <cell r="L43">
            <v>23310</v>
          </cell>
          <cell r="M43">
            <v>23310</v>
          </cell>
          <cell r="N43">
            <v>23310</v>
          </cell>
          <cell r="O43">
            <v>23310</v>
          </cell>
        </row>
        <row r="44">
          <cell r="B44" t="str">
            <v>531-012-017</v>
          </cell>
          <cell r="C44" t="str">
            <v>Pharmaceutical -Pharm-Ton</v>
          </cell>
          <cell r="D44">
            <v>3885</v>
          </cell>
          <cell r="E44">
            <v>3885</v>
          </cell>
          <cell r="F44">
            <v>3885</v>
          </cell>
          <cell r="G44">
            <v>3885</v>
          </cell>
          <cell r="H44">
            <v>3885</v>
          </cell>
          <cell r="I44">
            <v>3885</v>
          </cell>
          <cell r="J44">
            <v>3885</v>
          </cell>
          <cell r="K44">
            <v>3885</v>
          </cell>
          <cell r="L44">
            <v>3885</v>
          </cell>
          <cell r="M44">
            <v>3885</v>
          </cell>
          <cell r="N44">
            <v>3885</v>
          </cell>
          <cell r="O44">
            <v>3885</v>
          </cell>
        </row>
        <row r="45">
          <cell r="B45" t="str">
            <v>531-012-027</v>
          </cell>
          <cell r="C45" t="str">
            <v>Pharmaceutical -Pharm-Oka</v>
          </cell>
          <cell r="D45">
            <v>15540</v>
          </cell>
          <cell r="E45">
            <v>15540</v>
          </cell>
          <cell r="F45">
            <v>15540</v>
          </cell>
          <cell r="G45">
            <v>15540</v>
          </cell>
          <cell r="H45">
            <v>15540</v>
          </cell>
          <cell r="I45">
            <v>15540</v>
          </cell>
          <cell r="J45">
            <v>15540</v>
          </cell>
          <cell r="K45">
            <v>15540</v>
          </cell>
          <cell r="L45">
            <v>15540</v>
          </cell>
          <cell r="M45">
            <v>15540</v>
          </cell>
          <cell r="N45">
            <v>15540</v>
          </cell>
          <cell r="O45">
            <v>15540</v>
          </cell>
        </row>
        <row r="46">
          <cell r="B46" t="str">
            <v>540-010-001</v>
          </cell>
          <cell r="C46" t="str">
            <v>Referral Expense -Medical -Ton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540-010-002</v>
          </cell>
          <cell r="C47" t="str">
            <v>Referral Expense -Medical -Oka</v>
          </cell>
          <cell r="D47">
            <v>750</v>
          </cell>
          <cell r="E47">
            <v>750</v>
          </cell>
          <cell r="F47">
            <v>750</v>
          </cell>
          <cell r="G47">
            <v>750</v>
          </cell>
          <cell r="H47">
            <v>750</v>
          </cell>
          <cell r="I47">
            <v>750</v>
          </cell>
          <cell r="J47">
            <v>750</v>
          </cell>
          <cell r="K47">
            <v>750</v>
          </cell>
          <cell r="L47">
            <v>750</v>
          </cell>
          <cell r="M47">
            <v>750</v>
          </cell>
          <cell r="N47">
            <v>750</v>
          </cell>
          <cell r="O47">
            <v>750</v>
          </cell>
        </row>
        <row r="48">
          <cell r="B48" t="str">
            <v>540-010-003</v>
          </cell>
          <cell r="C48" t="str">
            <v>Referral Expense -Medical -Bre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540-011-001</v>
          </cell>
          <cell r="C49" t="str">
            <v>Referral Expense - Lab - Ton</v>
          </cell>
          <cell r="D49">
            <v>33</v>
          </cell>
          <cell r="E49">
            <v>0</v>
          </cell>
          <cell r="F49">
            <v>33</v>
          </cell>
          <cell r="G49">
            <v>0</v>
          </cell>
          <cell r="H49">
            <v>33</v>
          </cell>
          <cell r="I49">
            <v>0</v>
          </cell>
          <cell r="J49">
            <v>33</v>
          </cell>
          <cell r="K49">
            <v>0</v>
          </cell>
          <cell r="L49">
            <v>33</v>
          </cell>
          <cell r="M49">
            <v>0</v>
          </cell>
          <cell r="N49">
            <v>33</v>
          </cell>
          <cell r="O49">
            <v>0</v>
          </cell>
        </row>
        <row r="50">
          <cell r="B50" t="str">
            <v>540-011-002</v>
          </cell>
          <cell r="C50" t="str">
            <v>Referral Expense - Lab - Oka</v>
          </cell>
          <cell r="D50">
            <v>150</v>
          </cell>
          <cell r="E50">
            <v>150</v>
          </cell>
          <cell r="F50">
            <v>150</v>
          </cell>
          <cell r="G50">
            <v>150</v>
          </cell>
          <cell r="H50">
            <v>150</v>
          </cell>
          <cell r="I50">
            <v>150</v>
          </cell>
          <cell r="J50">
            <v>150</v>
          </cell>
          <cell r="K50">
            <v>150</v>
          </cell>
          <cell r="L50">
            <v>150</v>
          </cell>
          <cell r="M50">
            <v>150</v>
          </cell>
          <cell r="N50">
            <v>150</v>
          </cell>
          <cell r="O50">
            <v>150</v>
          </cell>
        </row>
        <row r="51">
          <cell r="B51" t="str">
            <v>540-011-003</v>
          </cell>
          <cell r="C51" t="str">
            <v>Referral Expense - Lab - Bre</v>
          </cell>
          <cell r="D51">
            <v>50</v>
          </cell>
          <cell r="E51">
            <v>50</v>
          </cell>
          <cell r="F51">
            <v>50</v>
          </cell>
          <cell r="G51">
            <v>50</v>
          </cell>
          <cell r="H51">
            <v>50</v>
          </cell>
          <cell r="I51">
            <v>50</v>
          </cell>
          <cell r="J51">
            <v>50</v>
          </cell>
          <cell r="K51">
            <v>50</v>
          </cell>
          <cell r="L51">
            <v>50</v>
          </cell>
          <cell r="M51">
            <v>50</v>
          </cell>
          <cell r="N51">
            <v>50</v>
          </cell>
          <cell r="O51">
            <v>50</v>
          </cell>
        </row>
        <row r="52">
          <cell r="B52" t="str">
            <v>540-080-005</v>
          </cell>
          <cell r="C52" t="str">
            <v>Referral Exp. - Dental</v>
          </cell>
          <cell r="D52">
            <v>1500</v>
          </cell>
          <cell r="E52">
            <v>1500</v>
          </cell>
          <cell r="F52">
            <v>1500</v>
          </cell>
          <cell r="G52">
            <v>1500</v>
          </cell>
          <cell r="H52">
            <v>1500</v>
          </cell>
          <cell r="I52">
            <v>1500</v>
          </cell>
          <cell r="J52">
            <v>1500</v>
          </cell>
          <cell r="K52">
            <v>1500</v>
          </cell>
          <cell r="L52">
            <v>1500</v>
          </cell>
          <cell r="M52">
            <v>1500</v>
          </cell>
          <cell r="N52">
            <v>1500</v>
          </cell>
          <cell r="O52">
            <v>1500</v>
          </cell>
        </row>
        <row r="53">
          <cell r="B53" t="str">
            <v>540-080-035</v>
          </cell>
          <cell r="C53" t="str">
            <v>Referral Exp - Dental - Bre</v>
          </cell>
          <cell r="D53">
            <v>350</v>
          </cell>
          <cell r="E53">
            <v>350</v>
          </cell>
          <cell r="F53">
            <v>350</v>
          </cell>
          <cell r="G53">
            <v>350</v>
          </cell>
          <cell r="H53">
            <v>350</v>
          </cell>
          <cell r="I53">
            <v>350</v>
          </cell>
          <cell r="J53">
            <v>350</v>
          </cell>
          <cell r="K53">
            <v>350</v>
          </cell>
          <cell r="L53">
            <v>350</v>
          </cell>
          <cell r="M53">
            <v>350</v>
          </cell>
          <cell r="N53">
            <v>350</v>
          </cell>
          <cell r="O53">
            <v>350</v>
          </cell>
        </row>
        <row r="54">
          <cell r="B54" t="str">
            <v>550-010-001</v>
          </cell>
          <cell r="C54" t="str">
            <v>Contracted Provid - Med. - Ton</v>
          </cell>
          <cell r="D54">
            <v>1000</v>
          </cell>
          <cell r="E54">
            <v>1000</v>
          </cell>
          <cell r="F54">
            <v>1000</v>
          </cell>
          <cell r="G54">
            <v>1000</v>
          </cell>
          <cell r="H54">
            <v>1000</v>
          </cell>
          <cell r="I54">
            <v>1000</v>
          </cell>
          <cell r="J54">
            <v>1000</v>
          </cell>
          <cell r="K54">
            <v>1000</v>
          </cell>
          <cell r="L54">
            <v>1000</v>
          </cell>
          <cell r="M54">
            <v>1000</v>
          </cell>
          <cell r="N54">
            <v>1000</v>
          </cell>
          <cell r="O54">
            <v>1000</v>
          </cell>
        </row>
        <row r="55">
          <cell r="B55" t="str">
            <v>550-010-002</v>
          </cell>
          <cell r="C55" t="str">
            <v>Contracted Provid - Med. - Oka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550-010-003</v>
          </cell>
          <cell r="C56" t="str">
            <v>Contracted Provid - Med. - Bre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550-012-007</v>
          </cell>
          <cell r="C57" t="str">
            <v>Contracted Provid - Pharm - Br</v>
          </cell>
          <cell r="D57">
            <v>6000</v>
          </cell>
          <cell r="E57">
            <v>6000</v>
          </cell>
          <cell r="F57">
            <v>6000</v>
          </cell>
          <cell r="G57">
            <v>6000</v>
          </cell>
          <cell r="H57">
            <v>6000</v>
          </cell>
          <cell r="I57">
            <v>6000</v>
          </cell>
          <cell r="J57">
            <v>6000</v>
          </cell>
          <cell r="K57">
            <v>6000</v>
          </cell>
          <cell r="L57">
            <v>6000</v>
          </cell>
          <cell r="M57">
            <v>6000</v>
          </cell>
          <cell r="N57">
            <v>6000</v>
          </cell>
          <cell r="O57">
            <v>6000</v>
          </cell>
        </row>
        <row r="58">
          <cell r="B58" t="str">
            <v>550-012-017</v>
          </cell>
          <cell r="C58" t="str">
            <v>Contracted Provider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550-012-027</v>
          </cell>
          <cell r="C59" t="str">
            <v>Contracted Provider</v>
          </cell>
          <cell r="D59">
            <v>3000</v>
          </cell>
          <cell r="E59">
            <v>3000</v>
          </cell>
          <cell r="F59">
            <v>3000</v>
          </cell>
          <cell r="G59">
            <v>3000</v>
          </cell>
          <cell r="H59">
            <v>3000</v>
          </cell>
          <cell r="I59">
            <v>3000</v>
          </cell>
          <cell r="J59">
            <v>3000</v>
          </cell>
          <cell r="K59">
            <v>3000</v>
          </cell>
          <cell r="L59">
            <v>3000</v>
          </cell>
          <cell r="M59">
            <v>3000</v>
          </cell>
          <cell r="N59">
            <v>3000</v>
          </cell>
          <cell r="O59">
            <v>3000</v>
          </cell>
        </row>
        <row r="60">
          <cell r="B60" t="str">
            <v>560-040-001</v>
          </cell>
          <cell r="C60" t="str">
            <v>Contrac Trans - Med.Rec. - Ton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560-040-002</v>
          </cell>
          <cell r="C61" t="str">
            <v>Contrac Trans - Med.Rec. - Oka</v>
          </cell>
          <cell r="D61">
            <v>500</v>
          </cell>
          <cell r="E61">
            <v>500</v>
          </cell>
          <cell r="F61">
            <v>500</v>
          </cell>
          <cell r="G61">
            <v>500</v>
          </cell>
          <cell r="H61">
            <v>500</v>
          </cell>
          <cell r="I61">
            <v>500</v>
          </cell>
          <cell r="J61">
            <v>500</v>
          </cell>
          <cell r="K61">
            <v>500</v>
          </cell>
          <cell r="L61">
            <v>500</v>
          </cell>
          <cell r="M61">
            <v>500</v>
          </cell>
          <cell r="N61">
            <v>500</v>
          </cell>
          <cell r="O61">
            <v>500</v>
          </cell>
        </row>
        <row r="62">
          <cell r="B62" t="str">
            <v>560-040-003</v>
          </cell>
          <cell r="C62" t="str">
            <v>Contrac Trans - Med.Rec. - Bre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571-090-009</v>
          </cell>
          <cell r="C63" t="str">
            <v>Audit Exp. - Admin. - Overhead</v>
          </cell>
          <cell r="D63">
            <v>0</v>
          </cell>
          <cell r="E63">
            <v>0</v>
          </cell>
          <cell r="F63">
            <v>23000</v>
          </cell>
          <cell r="G63">
            <v>0</v>
          </cell>
          <cell r="H63">
            <v>6000</v>
          </cell>
          <cell r="I63">
            <v>8500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572-090-009</v>
          </cell>
          <cell r="C64" t="str">
            <v>Legal Fees - Admin. - Overhead</v>
          </cell>
          <cell r="D64">
            <v>0</v>
          </cell>
          <cell r="E64">
            <v>0</v>
          </cell>
          <cell r="F64">
            <v>500</v>
          </cell>
          <cell r="G64">
            <v>0</v>
          </cell>
          <cell r="H64">
            <v>0</v>
          </cell>
          <cell r="I64">
            <v>500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500</v>
          </cell>
        </row>
        <row r="65">
          <cell r="B65" t="str">
            <v>573-090-009</v>
          </cell>
          <cell r="C65" t="str">
            <v>Consult Fee - Admin - Overhead</v>
          </cell>
          <cell r="D65">
            <v>14125</v>
          </cell>
          <cell r="E65">
            <v>14125</v>
          </cell>
          <cell r="F65">
            <v>14125</v>
          </cell>
          <cell r="G65">
            <v>24125</v>
          </cell>
          <cell r="H65">
            <v>14125</v>
          </cell>
          <cell r="I65">
            <v>14125</v>
          </cell>
          <cell r="J65">
            <v>14125</v>
          </cell>
          <cell r="K65">
            <v>14125</v>
          </cell>
          <cell r="L65">
            <v>14125</v>
          </cell>
          <cell r="M65">
            <v>14125</v>
          </cell>
          <cell r="N65">
            <v>14125</v>
          </cell>
          <cell r="O65">
            <v>14125</v>
          </cell>
        </row>
        <row r="66">
          <cell r="B66" t="str">
            <v>581-010-001</v>
          </cell>
          <cell r="C66" t="str">
            <v>Payroll Fees - Medical - Ton</v>
          </cell>
          <cell r="D66">
            <v>54.411999999999999</v>
          </cell>
          <cell r="E66">
            <v>54.411999999999999</v>
          </cell>
          <cell r="F66">
            <v>54.411999999999999</v>
          </cell>
          <cell r="G66">
            <v>81.617999999999981</v>
          </cell>
          <cell r="H66">
            <v>54.411999999999999</v>
          </cell>
          <cell r="I66">
            <v>54.411999999999999</v>
          </cell>
          <cell r="J66">
            <v>54.411999999999999</v>
          </cell>
          <cell r="K66">
            <v>54.411999999999999</v>
          </cell>
          <cell r="L66">
            <v>54.411999999999999</v>
          </cell>
          <cell r="M66">
            <v>54.411999999999999</v>
          </cell>
          <cell r="N66">
            <v>54.411999999999999</v>
          </cell>
          <cell r="O66">
            <v>81.617999999999981</v>
          </cell>
        </row>
        <row r="67">
          <cell r="B67" t="str">
            <v>581-010-002</v>
          </cell>
          <cell r="C67" t="str">
            <v>Payroll Fees - Medical - Oka</v>
          </cell>
          <cell r="D67">
            <v>107.35999999999999</v>
          </cell>
          <cell r="E67">
            <v>107.35999999999999</v>
          </cell>
          <cell r="F67">
            <v>107.35999999999999</v>
          </cell>
          <cell r="G67">
            <v>161.03999999999996</v>
          </cell>
          <cell r="H67">
            <v>107.35999999999999</v>
          </cell>
          <cell r="I67">
            <v>107.35999999999999</v>
          </cell>
          <cell r="J67">
            <v>107.35999999999999</v>
          </cell>
          <cell r="K67">
            <v>107.35999999999999</v>
          </cell>
          <cell r="L67">
            <v>107.35999999999999</v>
          </cell>
          <cell r="M67">
            <v>107.35999999999999</v>
          </cell>
          <cell r="N67">
            <v>107.35999999999999</v>
          </cell>
          <cell r="O67">
            <v>161.03999999999996</v>
          </cell>
        </row>
        <row r="68">
          <cell r="B68" t="str">
            <v>581-010-003</v>
          </cell>
          <cell r="C68" t="str">
            <v>Payroll Fees - Medical - Bre</v>
          </cell>
          <cell r="D68">
            <v>74.908000000000001</v>
          </cell>
          <cell r="E68">
            <v>74.908000000000001</v>
          </cell>
          <cell r="F68">
            <v>74.908000000000001</v>
          </cell>
          <cell r="G68">
            <v>112.36199999999999</v>
          </cell>
          <cell r="H68">
            <v>74.908000000000001</v>
          </cell>
          <cell r="I68">
            <v>74.908000000000001</v>
          </cell>
          <cell r="J68">
            <v>74.908000000000001</v>
          </cell>
          <cell r="K68">
            <v>74.908000000000001</v>
          </cell>
          <cell r="L68">
            <v>74.908000000000001</v>
          </cell>
          <cell r="M68">
            <v>74.908000000000001</v>
          </cell>
          <cell r="N68">
            <v>74.908000000000001</v>
          </cell>
          <cell r="O68">
            <v>112.36199999999999</v>
          </cell>
        </row>
        <row r="69">
          <cell r="B69" t="str">
            <v>581-012-007</v>
          </cell>
          <cell r="C69" t="str">
            <v>Payroll Fees - Pharmacy</v>
          </cell>
          <cell r="D69">
            <v>149.44999999999999</v>
          </cell>
          <cell r="E69">
            <v>149.44999999999999</v>
          </cell>
          <cell r="F69">
            <v>149.44999999999999</v>
          </cell>
          <cell r="G69">
            <v>224.17499999999995</v>
          </cell>
          <cell r="H69">
            <v>149.44999999999999</v>
          </cell>
          <cell r="I69">
            <v>149.44999999999999</v>
          </cell>
          <cell r="J69">
            <v>149.44999999999999</v>
          </cell>
          <cell r="K69">
            <v>149.44999999999999</v>
          </cell>
          <cell r="L69">
            <v>149.44999999999999</v>
          </cell>
          <cell r="M69">
            <v>149.44999999999999</v>
          </cell>
          <cell r="N69">
            <v>149.44999999999999</v>
          </cell>
          <cell r="O69">
            <v>224.17499999999995</v>
          </cell>
        </row>
        <row r="70">
          <cell r="B70" t="str">
            <v>581-012-017</v>
          </cell>
          <cell r="C70" t="str">
            <v>Payroll Fees - Pharmacy</v>
          </cell>
          <cell r="D70">
            <v>24.4</v>
          </cell>
          <cell r="E70">
            <v>24.4</v>
          </cell>
          <cell r="F70">
            <v>24.4</v>
          </cell>
          <cell r="G70">
            <v>36.599999999999994</v>
          </cell>
          <cell r="H70">
            <v>24.4</v>
          </cell>
          <cell r="I70">
            <v>24.4</v>
          </cell>
          <cell r="J70">
            <v>24.4</v>
          </cell>
          <cell r="K70">
            <v>24.4</v>
          </cell>
          <cell r="L70">
            <v>24.4</v>
          </cell>
          <cell r="M70">
            <v>24.4</v>
          </cell>
          <cell r="N70">
            <v>24.4</v>
          </cell>
          <cell r="O70">
            <v>36.599999999999994</v>
          </cell>
        </row>
        <row r="71">
          <cell r="B71" t="str">
            <v>581-012-027</v>
          </cell>
          <cell r="C71" t="str">
            <v>Payroll Fees - Pharmacy</v>
          </cell>
          <cell r="D71">
            <v>125.05</v>
          </cell>
          <cell r="E71">
            <v>125.05</v>
          </cell>
          <cell r="F71">
            <v>125.05</v>
          </cell>
          <cell r="G71">
            <v>187.57499999999996</v>
          </cell>
          <cell r="H71">
            <v>125.05</v>
          </cell>
          <cell r="I71">
            <v>125.05</v>
          </cell>
          <cell r="J71">
            <v>125.05</v>
          </cell>
          <cell r="K71">
            <v>125.05</v>
          </cell>
          <cell r="L71">
            <v>125.05</v>
          </cell>
          <cell r="M71">
            <v>125.05</v>
          </cell>
          <cell r="N71">
            <v>125.05</v>
          </cell>
          <cell r="O71">
            <v>187.57499999999996</v>
          </cell>
        </row>
        <row r="72">
          <cell r="B72" t="str">
            <v>581-020-001</v>
          </cell>
          <cell r="C72" t="str">
            <v>Payroll Fees - Nursing - Ton</v>
          </cell>
          <cell r="D72">
            <v>90.28</v>
          </cell>
          <cell r="E72">
            <v>90.28</v>
          </cell>
          <cell r="F72">
            <v>90.28</v>
          </cell>
          <cell r="G72">
            <v>135.41999999999999</v>
          </cell>
          <cell r="H72">
            <v>90.28</v>
          </cell>
          <cell r="I72">
            <v>90.28</v>
          </cell>
          <cell r="J72">
            <v>90.28</v>
          </cell>
          <cell r="K72">
            <v>90.28</v>
          </cell>
          <cell r="L72">
            <v>90.28</v>
          </cell>
          <cell r="M72">
            <v>90.28</v>
          </cell>
          <cell r="N72">
            <v>90.28</v>
          </cell>
          <cell r="O72">
            <v>135.41999999999999</v>
          </cell>
        </row>
        <row r="73">
          <cell r="B73" t="str">
            <v>581-020-002</v>
          </cell>
          <cell r="C73" t="str">
            <v>Payroll Fees - Nursing - Oka</v>
          </cell>
          <cell r="D73">
            <v>217.15999999999994</v>
          </cell>
          <cell r="E73">
            <v>217.15999999999994</v>
          </cell>
          <cell r="F73">
            <v>217.15999999999994</v>
          </cell>
          <cell r="G73">
            <v>325.7399999999999</v>
          </cell>
          <cell r="H73">
            <v>217.15999999999994</v>
          </cell>
          <cell r="I73">
            <v>217.15999999999994</v>
          </cell>
          <cell r="J73">
            <v>217.15999999999994</v>
          </cell>
          <cell r="K73">
            <v>217.15999999999994</v>
          </cell>
          <cell r="L73">
            <v>217.15999999999994</v>
          </cell>
          <cell r="M73">
            <v>217.15999999999994</v>
          </cell>
          <cell r="N73">
            <v>217.15999999999994</v>
          </cell>
          <cell r="O73">
            <v>325.7399999999999</v>
          </cell>
        </row>
        <row r="74">
          <cell r="B74" t="str">
            <v>581-020-003</v>
          </cell>
          <cell r="C74" t="str">
            <v>Payroll Fees - Nursing - Bre</v>
          </cell>
          <cell r="D74">
            <v>158.6</v>
          </cell>
          <cell r="E74">
            <v>158.6</v>
          </cell>
          <cell r="F74">
            <v>158.6</v>
          </cell>
          <cell r="G74">
            <v>237.89999999999998</v>
          </cell>
          <cell r="H74">
            <v>158.6</v>
          </cell>
          <cell r="I74">
            <v>158.6</v>
          </cell>
          <cell r="J74">
            <v>158.6</v>
          </cell>
          <cell r="K74">
            <v>158.6</v>
          </cell>
          <cell r="L74">
            <v>158.6</v>
          </cell>
          <cell r="M74">
            <v>158.6</v>
          </cell>
          <cell r="N74">
            <v>158.6</v>
          </cell>
          <cell r="O74">
            <v>237.89999999999998</v>
          </cell>
        </row>
        <row r="75">
          <cell r="B75" t="str">
            <v>581-030-001</v>
          </cell>
          <cell r="C75" t="str">
            <v>Payroll Fees - Pat Reg - Ton</v>
          </cell>
          <cell r="D75">
            <v>48.637333333333331</v>
          </cell>
          <cell r="E75">
            <v>48.637333333333331</v>
          </cell>
          <cell r="F75">
            <v>48.637333333333331</v>
          </cell>
          <cell r="G75">
            <v>72.955999999999989</v>
          </cell>
          <cell r="H75">
            <v>48.637333333333331</v>
          </cell>
          <cell r="I75">
            <v>48.637333333333331</v>
          </cell>
          <cell r="J75">
            <v>48.637333333333331</v>
          </cell>
          <cell r="K75">
            <v>48.637333333333331</v>
          </cell>
          <cell r="L75">
            <v>48.637333333333331</v>
          </cell>
          <cell r="M75">
            <v>48.637333333333331</v>
          </cell>
          <cell r="N75">
            <v>48.637333333333331</v>
          </cell>
          <cell r="O75">
            <v>72.955999999999989</v>
          </cell>
        </row>
        <row r="76">
          <cell r="B76" t="str">
            <v>581-030-002</v>
          </cell>
          <cell r="C76" t="str">
            <v>Payroll Fees - Pat Reg - Oka</v>
          </cell>
          <cell r="D76">
            <v>24.4</v>
          </cell>
          <cell r="E76">
            <v>24.4</v>
          </cell>
          <cell r="F76">
            <v>24.4</v>
          </cell>
          <cell r="G76">
            <v>36.599999999999994</v>
          </cell>
          <cell r="H76">
            <v>24.4</v>
          </cell>
          <cell r="I76">
            <v>24.4</v>
          </cell>
          <cell r="J76">
            <v>24.4</v>
          </cell>
          <cell r="K76">
            <v>24.4</v>
          </cell>
          <cell r="L76">
            <v>24.4</v>
          </cell>
          <cell r="M76">
            <v>24.4</v>
          </cell>
          <cell r="N76">
            <v>24.4</v>
          </cell>
          <cell r="O76">
            <v>36.599999999999994</v>
          </cell>
        </row>
        <row r="77">
          <cell r="B77" t="str">
            <v>581-030-003</v>
          </cell>
          <cell r="C77" t="str">
            <v>Payroll Fees - Pat Reg - Bre</v>
          </cell>
          <cell r="D77">
            <v>24.4</v>
          </cell>
          <cell r="E77">
            <v>24.4</v>
          </cell>
          <cell r="F77">
            <v>24.4</v>
          </cell>
          <cell r="G77">
            <v>36.599999999999994</v>
          </cell>
          <cell r="H77">
            <v>24.4</v>
          </cell>
          <cell r="I77">
            <v>24.4</v>
          </cell>
          <cell r="J77">
            <v>24.4</v>
          </cell>
          <cell r="K77">
            <v>24.4</v>
          </cell>
          <cell r="L77">
            <v>24.4</v>
          </cell>
          <cell r="M77">
            <v>24.4</v>
          </cell>
          <cell r="N77">
            <v>24.4</v>
          </cell>
          <cell r="O77">
            <v>36.599999999999994</v>
          </cell>
        </row>
        <row r="78">
          <cell r="B78" t="str">
            <v>581-040-001</v>
          </cell>
          <cell r="C78" t="str">
            <v>Payroll Fees - Med.Rec. - Ton</v>
          </cell>
          <cell r="D78">
            <v>24.4</v>
          </cell>
          <cell r="E78">
            <v>24.4</v>
          </cell>
          <cell r="F78">
            <v>24.4</v>
          </cell>
          <cell r="G78">
            <v>36.599999999999994</v>
          </cell>
          <cell r="H78">
            <v>24.4</v>
          </cell>
          <cell r="I78">
            <v>24.4</v>
          </cell>
          <cell r="J78">
            <v>24.4</v>
          </cell>
          <cell r="K78">
            <v>24.4</v>
          </cell>
          <cell r="L78">
            <v>24.4</v>
          </cell>
          <cell r="M78">
            <v>24.4</v>
          </cell>
          <cell r="N78">
            <v>24.4</v>
          </cell>
          <cell r="O78">
            <v>36.599999999999994</v>
          </cell>
        </row>
        <row r="79">
          <cell r="B79" t="str">
            <v>581-040-002</v>
          </cell>
          <cell r="C79" t="str">
            <v>Payroll Fees - Med.Rec. - Oka</v>
          </cell>
          <cell r="D79">
            <v>24.4</v>
          </cell>
          <cell r="E79">
            <v>24.4</v>
          </cell>
          <cell r="F79">
            <v>24.4</v>
          </cell>
          <cell r="G79">
            <v>36.599999999999994</v>
          </cell>
          <cell r="H79">
            <v>24.4</v>
          </cell>
          <cell r="I79">
            <v>24.4</v>
          </cell>
          <cell r="J79">
            <v>24.4</v>
          </cell>
          <cell r="K79">
            <v>24.4</v>
          </cell>
          <cell r="L79">
            <v>24.4</v>
          </cell>
          <cell r="M79">
            <v>24.4</v>
          </cell>
          <cell r="N79">
            <v>24.4</v>
          </cell>
          <cell r="O79">
            <v>36.599999999999994</v>
          </cell>
        </row>
        <row r="80">
          <cell r="B80" t="str">
            <v>581-040-003</v>
          </cell>
          <cell r="C80" t="str">
            <v>Payroll Fees - Med.Rec. - Bre</v>
          </cell>
          <cell r="D80">
            <v>24.4</v>
          </cell>
          <cell r="E80">
            <v>24.4</v>
          </cell>
          <cell r="F80">
            <v>24.4</v>
          </cell>
          <cell r="G80">
            <v>36.599999999999994</v>
          </cell>
          <cell r="H80">
            <v>24.4</v>
          </cell>
          <cell r="I80">
            <v>24.4</v>
          </cell>
          <cell r="J80">
            <v>24.4</v>
          </cell>
          <cell r="K80">
            <v>24.4</v>
          </cell>
          <cell r="L80">
            <v>24.4</v>
          </cell>
          <cell r="M80">
            <v>24.4</v>
          </cell>
          <cell r="N80">
            <v>24.4</v>
          </cell>
          <cell r="O80">
            <v>36.599999999999994</v>
          </cell>
        </row>
        <row r="81">
          <cell r="B81" t="str">
            <v>581-060-001</v>
          </cell>
          <cell r="C81" t="str">
            <v>Payroll Fees -  WIC - Ton</v>
          </cell>
          <cell r="D81">
            <v>42.519799999999996</v>
          </cell>
          <cell r="E81">
            <v>42.519799999999996</v>
          </cell>
          <cell r="F81">
            <v>42.519799999999996</v>
          </cell>
          <cell r="G81">
            <v>63.779699999999998</v>
          </cell>
          <cell r="H81">
            <v>42.519799999999996</v>
          </cell>
          <cell r="I81">
            <v>42.519799999999996</v>
          </cell>
          <cell r="J81">
            <v>42.519799999999996</v>
          </cell>
          <cell r="K81">
            <v>42.519799999999996</v>
          </cell>
          <cell r="L81">
            <v>42.519799999999996</v>
          </cell>
          <cell r="M81">
            <v>42.519799999999996</v>
          </cell>
          <cell r="N81">
            <v>42.519799999999996</v>
          </cell>
          <cell r="O81">
            <v>63.779699999999998</v>
          </cell>
        </row>
        <row r="82">
          <cell r="B82" t="str">
            <v>581-060-002</v>
          </cell>
          <cell r="C82" t="str">
            <v>Payroll Fees -  WIC - Oka</v>
          </cell>
          <cell r="D82">
            <v>71.53197999999999</v>
          </cell>
          <cell r="E82">
            <v>71.53197999999999</v>
          </cell>
          <cell r="F82">
            <v>71.53197999999999</v>
          </cell>
          <cell r="G82">
            <v>107.29796999999999</v>
          </cell>
          <cell r="H82">
            <v>71.53197999999999</v>
          </cell>
          <cell r="I82">
            <v>71.53197999999999</v>
          </cell>
          <cell r="J82">
            <v>71.53197999999999</v>
          </cell>
          <cell r="K82">
            <v>71.53197999999999</v>
          </cell>
          <cell r="L82">
            <v>71.53197999999999</v>
          </cell>
          <cell r="M82">
            <v>71.53197999999999</v>
          </cell>
          <cell r="N82">
            <v>71.53197999999999</v>
          </cell>
          <cell r="O82">
            <v>107.29796999999999</v>
          </cell>
        </row>
        <row r="83">
          <cell r="B83" t="str">
            <v>581-060-003</v>
          </cell>
          <cell r="C83" t="str">
            <v>Payroll Fees -  WIC - Bre</v>
          </cell>
          <cell r="D83">
            <v>81.199999999999989</v>
          </cell>
          <cell r="E83">
            <v>81.199999999999989</v>
          </cell>
          <cell r="F83">
            <v>81.199999999999989</v>
          </cell>
          <cell r="G83">
            <v>121.8</v>
          </cell>
          <cell r="H83">
            <v>81.199999999999989</v>
          </cell>
          <cell r="I83">
            <v>81.199999999999989</v>
          </cell>
          <cell r="J83">
            <v>81.199999999999989</v>
          </cell>
          <cell r="K83">
            <v>81.199999999999989</v>
          </cell>
          <cell r="L83">
            <v>81.199999999999989</v>
          </cell>
          <cell r="M83">
            <v>81.199999999999989</v>
          </cell>
          <cell r="N83">
            <v>81.199999999999989</v>
          </cell>
          <cell r="O83">
            <v>121.8</v>
          </cell>
        </row>
        <row r="84">
          <cell r="B84" t="str">
            <v>581-080-005</v>
          </cell>
          <cell r="C84" t="str">
            <v>Payroll Fees - Dental</v>
          </cell>
          <cell r="D84">
            <v>403.82</v>
          </cell>
          <cell r="E84">
            <v>403.82</v>
          </cell>
          <cell r="F84">
            <v>403.82</v>
          </cell>
          <cell r="G84">
            <v>605.7299999999999</v>
          </cell>
          <cell r="H84">
            <v>403.82</v>
          </cell>
          <cell r="I84">
            <v>403.82</v>
          </cell>
          <cell r="J84">
            <v>403.82</v>
          </cell>
          <cell r="K84">
            <v>403.82</v>
          </cell>
          <cell r="L84">
            <v>403.82</v>
          </cell>
          <cell r="M84">
            <v>403.82</v>
          </cell>
          <cell r="N84">
            <v>403.82</v>
          </cell>
          <cell r="O84">
            <v>605.7299999999999</v>
          </cell>
        </row>
        <row r="85">
          <cell r="B85" t="str">
            <v>581-080-035</v>
          </cell>
          <cell r="C85" t="str">
            <v>Payroll Fees - Dental - Bre</v>
          </cell>
          <cell r="D85">
            <v>98.20999999999998</v>
          </cell>
          <cell r="E85">
            <v>98.20999999999998</v>
          </cell>
          <cell r="F85">
            <v>98.20999999999998</v>
          </cell>
          <cell r="G85">
            <v>147.31499999999997</v>
          </cell>
          <cell r="H85">
            <v>98.20999999999998</v>
          </cell>
          <cell r="I85">
            <v>98.20999999999998</v>
          </cell>
          <cell r="J85">
            <v>98.20999999999998</v>
          </cell>
          <cell r="K85">
            <v>98.20999999999998</v>
          </cell>
          <cell r="L85">
            <v>98.20999999999998</v>
          </cell>
          <cell r="M85">
            <v>98.20999999999998</v>
          </cell>
          <cell r="N85">
            <v>98.20999999999998</v>
          </cell>
          <cell r="O85">
            <v>147.31499999999997</v>
          </cell>
        </row>
        <row r="86">
          <cell r="B86" t="str">
            <v>581-090-001</v>
          </cell>
          <cell r="C86" t="str">
            <v>Payroll Fees - Admin. - Ton</v>
          </cell>
          <cell r="D86">
            <v>26.84</v>
          </cell>
          <cell r="E86">
            <v>26.84</v>
          </cell>
          <cell r="F86">
            <v>26.84</v>
          </cell>
          <cell r="G86">
            <v>40.26</v>
          </cell>
          <cell r="H86">
            <v>26.84</v>
          </cell>
          <cell r="I86">
            <v>26.84</v>
          </cell>
          <cell r="J86">
            <v>26.84</v>
          </cell>
          <cell r="K86">
            <v>26.84</v>
          </cell>
          <cell r="L86">
            <v>26.84</v>
          </cell>
          <cell r="M86">
            <v>26.84</v>
          </cell>
          <cell r="N86">
            <v>26.84</v>
          </cell>
          <cell r="O86">
            <v>40.26</v>
          </cell>
        </row>
        <row r="87">
          <cell r="B87" t="str">
            <v>581-090-002</v>
          </cell>
          <cell r="C87" t="str">
            <v>Payroll Fees - Admin. - Oka</v>
          </cell>
          <cell r="D87">
            <v>43.757333333333335</v>
          </cell>
          <cell r="E87">
            <v>43.757333333333335</v>
          </cell>
          <cell r="F87">
            <v>43.757333333333335</v>
          </cell>
          <cell r="G87">
            <v>65.635999999999996</v>
          </cell>
          <cell r="H87">
            <v>43.757333333333335</v>
          </cell>
          <cell r="I87">
            <v>43.757333333333335</v>
          </cell>
          <cell r="J87">
            <v>43.757333333333335</v>
          </cell>
          <cell r="K87">
            <v>43.757333333333335</v>
          </cell>
          <cell r="L87">
            <v>43.757333333333335</v>
          </cell>
          <cell r="M87">
            <v>43.757333333333335</v>
          </cell>
          <cell r="N87">
            <v>43.757333333333335</v>
          </cell>
          <cell r="O87">
            <v>65.635999999999996</v>
          </cell>
        </row>
        <row r="88">
          <cell r="B88" t="str">
            <v>581-090-003</v>
          </cell>
          <cell r="C88" t="str">
            <v>Payroll Fees - Admin. - Bre</v>
          </cell>
          <cell r="D88">
            <v>46.197333333333333</v>
          </cell>
          <cell r="E88">
            <v>46.197333333333333</v>
          </cell>
          <cell r="F88">
            <v>46.197333333333333</v>
          </cell>
          <cell r="G88">
            <v>69.295999999999992</v>
          </cell>
          <cell r="H88">
            <v>46.197333333333333</v>
          </cell>
          <cell r="I88">
            <v>46.197333333333333</v>
          </cell>
          <cell r="J88">
            <v>46.197333333333333</v>
          </cell>
          <cell r="K88">
            <v>46.197333333333333</v>
          </cell>
          <cell r="L88">
            <v>46.197333333333333</v>
          </cell>
          <cell r="M88">
            <v>46.197333333333333</v>
          </cell>
          <cell r="N88">
            <v>46.197333333333333</v>
          </cell>
          <cell r="O88">
            <v>69.295999999999992</v>
          </cell>
        </row>
        <row r="89">
          <cell r="B89" t="str">
            <v>581-090-009</v>
          </cell>
          <cell r="C89" t="str">
            <v>Payroll Fees - Admin-Overhead</v>
          </cell>
          <cell r="D89">
            <v>280.59999999999997</v>
          </cell>
          <cell r="E89">
            <v>280.59999999999997</v>
          </cell>
          <cell r="F89">
            <v>280.59999999999997</v>
          </cell>
          <cell r="G89">
            <v>420.89999999999992</v>
          </cell>
          <cell r="H89">
            <v>280.59999999999997</v>
          </cell>
          <cell r="I89">
            <v>280.59999999999997</v>
          </cell>
          <cell r="J89">
            <v>280.59999999999997</v>
          </cell>
          <cell r="K89">
            <v>280.59999999999997</v>
          </cell>
          <cell r="L89">
            <v>280.59999999999997</v>
          </cell>
          <cell r="M89">
            <v>280.59999999999997</v>
          </cell>
          <cell r="N89">
            <v>280.59999999999997</v>
          </cell>
          <cell r="O89">
            <v>420.89999999999992</v>
          </cell>
        </row>
        <row r="90">
          <cell r="B90" t="str">
            <v>581-100-001</v>
          </cell>
          <cell r="C90" t="str">
            <v>Payroll Fees - Facility - Ton</v>
          </cell>
          <cell r="D90">
            <v>17.079999999999998</v>
          </cell>
          <cell r="E90">
            <v>17.079999999999998</v>
          </cell>
          <cell r="F90">
            <v>17.079999999999998</v>
          </cell>
          <cell r="G90">
            <v>25.619999999999994</v>
          </cell>
          <cell r="H90">
            <v>17.079999999999998</v>
          </cell>
          <cell r="I90">
            <v>17.079999999999998</v>
          </cell>
          <cell r="J90">
            <v>17.079999999999998</v>
          </cell>
          <cell r="K90">
            <v>17.079999999999998</v>
          </cell>
          <cell r="L90">
            <v>17.079999999999998</v>
          </cell>
          <cell r="M90">
            <v>17.079999999999998</v>
          </cell>
          <cell r="N90">
            <v>17.079999999999998</v>
          </cell>
          <cell r="O90">
            <v>25.619999999999994</v>
          </cell>
        </row>
        <row r="91">
          <cell r="B91" t="str">
            <v>581-100-002</v>
          </cell>
          <cell r="C91" t="str">
            <v>Payroll Fees - Facility - Oka</v>
          </cell>
          <cell r="D91">
            <v>29.279999999999998</v>
          </cell>
          <cell r="E91">
            <v>29.279999999999998</v>
          </cell>
          <cell r="F91">
            <v>29.279999999999998</v>
          </cell>
          <cell r="G91">
            <v>43.919999999999995</v>
          </cell>
          <cell r="H91">
            <v>29.279999999999998</v>
          </cell>
          <cell r="I91">
            <v>29.279999999999998</v>
          </cell>
          <cell r="J91">
            <v>29.279999999999998</v>
          </cell>
          <cell r="K91">
            <v>29.279999999999998</v>
          </cell>
          <cell r="L91">
            <v>29.279999999999998</v>
          </cell>
          <cell r="M91">
            <v>29.279999999999998</v>
          </cell>
          <cell r="N91">
            <v>29.279999999999998</v>
          </cell>
          <cell r="O91">
            <v>43.919999999999995</v>
          </cell>
        </row>
        <row r="92">
          <cell r="B92" t="str">
            <v>581-100-003</v>
          </cell>
          <cell r="C92" t="str">
            <v>Payroll Fees - Facility - Bre</v>
          </cell>
          <cell r="D92">
            <v>4.88</v>
          </cell>
          <cell r="E92">
            <v>4.88</v>
          </cell>
          <cell r="F92">
            <v>4.88</v>
          </cell>
          <cell r="G92">
            <v>7.3199999999999994</v>
          </cell>
          <cell r="H92">
            <v>4.88</v>
          </cell>
          <cell r="I92">
            <v>4.88</v>
          </cell>
          <cell r="J92">
            <v>4.88</v>
          </cell>
          <cell r="K92">
            <v>4.88</v>
          </cell>
          <cell r="L92">
            <v>4.88</v>
          </cell>
          <cell r="M92">
            <v>4.88</v>
          </cell>
          <cell r="N92">
            <v>4.88</v>
          </cell>
          <cell r="O92">
            <v>7.3199999999999994</v>
          </cell>
        </row>
        <row r="93">
          <cell r="B93" t="str">
            <v>581-100-009</v>
          </cell>
          <cell r="C93" t="str">
            <v>Payroll Fees - Fac. - Overhead</v>
          </cell>
          <cell r="D93">
            <v>4.88</v>
          </cell>
          <cell r="E93">
            <v>4.88</v>
          </cell>
          <cell r="F93">
            <v>4.88</v>
          </cell>
          <cell r="G93">
            <v>7.3199999999999994</v>
          </cell>
          <cell r="H93">
            <v>4.88</v>
          </cell>
          <cell r="I93">
            <v>4.88</v>
          </cell>
          <cell r="J93">
            <v>4.88</v>
          </cell>
          <cell r="K93">
            <v>4.88</v>
          </cell>
          <cell r="L93">
            <v>4.88</v>
          </cell>
          <cell r="M93">
            <v>4.88</v>
          </cell>
          <cell r="N93">
            <v>4.88</v>
          </cell>
          <cell r="O93">
            <v>7.3199999999999994</v>
          </cell>
        </row>
        <row r="94">
          <cell r="B94" t="str">
            <v>581-110-009</v>
          </cell>
          <cell r="C94" t="str">
            <v>Payroll Fees - Bill - Overhead</v>
          </cell>
          <cell r="D94">
            <v>170.79999999999998</v>
          </cell>
          <cell r="E94">
            <v>170.79999999999998</v>
          </cell>
          <cell r="F94">
            <v>170.79999999999998</v>
          </cell>
          <cell r="G94">
            <v>256.19999999999993</v>
          </cell>
          <cell r="H94">
            <v>170.79999999999998</v>
          </cell>
          <cell r="I94">
            <v>170.79999999999998</v>
          </cell>
          <cell r="J94">
            <v>170.79999999999998</v>
          </cell>
          <cell r="K94">
            <v>170.79999999999998</v>
          </cell>
          <cell r="L94">
            <v>170.79999999999998</v>
          </cell>
          <cell r="M94">
            <v>170.79999999999998</v>
          </cell>
          <cell r="N94">
            <v>170.79999999999998</v>
          </cell>
          <cell r="O94">
            <v>256.19999999999993</v>
          </cell>
        </row>
        <row r="95">
          <cell r="B95" t="str">
            <v>581-120-009</v>
          </cell>
          <cell r="C95" t="str">
            <v>Payroll Fees - Fin. - Overhead</v>
          </cell>
          <cell r="D95">
            <v>97.6</v>
          </cell>
          <cell r="E95">
            <v>97.6</v>
          </cell>
          <cell r="F95">
            <v>97.6</v>
          </cell>
          <cell r="G95">
            <v>146.39999999999998</v>
          </cell>
          <cell r="H95">
            <v>97.6</v>
          </cell>
          <cell r="I95">
            <v>97.6</v>
          </cell>
          <cell r="J95">
            <v>97.6</v>
          </cell>
          <cell r="K95">
            <v>97.6</v>
          </cell>
          <cell r="L95">
            <v>97.6</v>
          </cell>
          <cell r="M95">
            <v>97.6</v>
          </cell>
          <cell r="N95">
            <v>97.6</v>
          </cell>
          <cell r="O95">
            <v>146.39999999999998</v>
          </cell>
        </row>
        <row r="96">
          <cell r="B96" t="str">
            <v>582-090-009</v>
          </cell>
          <cell r="C96" t="str">
            <v>Board Exp - Admin. - Overhead</v>
          </cell>
          <cell r="D96">
            <v>500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500</v>
          </cell>
          <cell r="M96">
            <v>500</v>
          </cell>
          <cell r="N96">
            <v>500</v>
          </cell>
          <cell r="O96">
            <v>500</v>
          </cell>
        </row>
        <row r="97">
          <cell r="B97" t="str">
            <v>583-010-001</v>
          </cell>
          <cell r="C97" t="str">
            <v>Bank Fees - Medical - Tonasket</v>
          </cell>
          <cell r="D97">
            <v>35</v>
          </cell>
          <cell r="E97">
            <v>35</v>
          </cell>
          <cell r="F97">
            <v>35</v>
          </cell>
          <cell r="G97">
            <v>35</v>
          </cell>
          <cell r="H97">
            <v>35</v>
          </cell>
          <cell r="I97">
            <v>35</v>
          </cell>
          <cell r="J97">
            <v>35</v>
          </cell>
          <cell r="K97">
            <v>35</v>
          </cell>
          <cell r="L97">
            <v>35</v>
          </cell>
          <cell r="M97">
            <v>35</v>
          </cell>
          <cell r="N97">
            <v>35</v>
          </cell>
          <cell r="O97">
            <v>35</v>
          </cell>
        </row>
        <row r="98">
          <cell r="B98" t="str">
            <v>583-010-002</v>
          </cell>
          <cell r="C98" t="str">
            <v>Bank Fees - Medical - Okanogan</v>
          </cell>
          <cell r="D98">
            <v>50</v>
          </cell>
          <cell r="E98">
            <v>50</v>
          </cell>
          <cell r="F98">
            <v>50</v>
          </cell>
          <cell r="G98">
            <v>50</v>
          </cell>
          <cell r="H98">
            <v>50</v>
          </cell>
          <cell r="I98">
            <v>50</v>
          </cell>
          <cell r="J98">
            <v>50</v>
          </cell>
          <cell r="K98">
            <v>50</v>
          </cell>
          <cell r="L98">
            <v>50</v>
          </cell>
          <cell r="M98">
            <v>50</v>
          </cell>
          <cell r="N98">
            <v>50</v>
          </cell>
          <cell r="O98">
            <v>50</v>
          </cell>
        </row>
        <row r="99">
          <cell r="B99" t="str">
            <v>583-010-003</v>
          </cell>
          <cell r="C99" t="str">
            <v>Bank Fees - Medical - Brewster</v>
          </cell>
          <cell r="D99">
            <v>25</v>
          </cell>
          <cell r="E99">
            <v>25</v>
          </cell>
          <cell r="F99">
            <v>25</v>
          </cell>
          <cell r="G99">
            <v>25</v>
          </cell>
          <cell r="H99">
            <v>25</v>
          </cell>
          <cell r="I99">
            <v>25</v>
          </cell>
          <cell r="J99">
            <v>25</v>
          </cell>
          <cell r="K99">
            <v>25</v>
          </cell>
          <cell r="L99">
            <v>25</v>
          </cell>
          <cell r="M99">
            <v>25</v>
          </cell>
          <cell r="N99">
            <v>25</v>
          </cell>
          <cell r="O99">
            <v>25</v>
          </cell>
        </row>
        <row r="100">
          <cell r="B100" t="str">
            <v>583-012-007</v>
          </cell>
          <cell r="C100" t="str">
            <v>Bank Fees - Pharmacy - Bre</v>
          </cell>
          <cell r="D100">
            <v>200</v>
          </cell>
          <cell r="E100">
            <v>200</v>
          </cell>
          <cell r="F100">
            <v>200</v>
          </cell>
          <cell r="G100">
            <v>200</v>
          </cell>
          <cell r="H100">
            <v>200</v>
          </cell>
          <cell r="I100">
            <v>200</v>
          </cell>
          <cell r="J100">
            <v>200</v>
          </cell>
          <cell r="K100">
            <v>200</v>
          </cell>
          <cell r="L100">
            <v>200</v>
          </cell>
          <cell r="M100">
            <v>200</v>
          </cell>
          <cell r="N100">
            <v>200</v>
          </cell>
          <cell r="O100">
            <v>200</v>
          </cell>
        </row>
        <row r="101">
          <cell r="B101" t="str">
            <v>583-012-017</v>
          </cell>
          <cell r="C101" t="str">
            <v>Bank Fees - Pharmacy - Ton</v>
          </cell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  <cell r="K101">
            <v>45</v>
          </cell>
          <cell r="L101">
            <v>45</v>
          </cell>
          <cell r="M101">
            <v>45</v>
          </cell>
          <cell r="N101">
            <v>45</v>
          </cell>
          <cell r="O101">
            <v>45</v>
          </cell>
        </row>
        <row r="102">
          <cell r="B102" t="str">
            <v>583-012-027</v>
          </cell>
          <cell r="C102" t="str">
            <v>Bank Fees - Pharmacy - Oka</v>
          </cell>
          <cell r="D102">
            <v>80</v>
          </cell>
          <cell r="E102">
            <v>80</v>
          </cell>
          <cell r="F102">
            <v>80</v>
          </cell>
          <cell r="G102">
            <v>80</v>
          </cell>
          <cell r="H102">
            <v>80</v>
          </cell>
          <cell r="I102">
            <v>80</v>
          </cell>
          <cell r="J102">
            <v>80</v>
          </cell>
          <cell r="K102">
            <v>80</v>
          </cell>
          <cell r="L102">
            <v>80</v>
          </cell>
          <cell r="M102">
            <v>80</v>
          </cell>
          <cell r="N102">
            <v>80</v>
          </cell>
          <cell r="O102">
            <v>80</v>
          </cell>
        </row>
        <row r="103">
          <cell r="B103" t="str">
            <v>583-080-005</v>
          </cell>
          <cell r="C103" t="str">
            <v>Bank Fees -Dental - Oka</v>
          </cell>
          <cell r="D103">
            <v>100</v>
          </cell>
          <cell r="E103">
            <v>100</v>
          </cell>
          <cell r="F103">
            <v>100</v>
          </cell>
          <cell r="G103">
            <v>100</v>
          </cell>
          <cell r="H103">
            <v>100</v>
          </cell>
          <cell r="I103">
            <v>100</v>
          </cell>
          <cell r="J103">
            <v>100</v>
          </cell>
          <cell r="K103">
            <v>100</v>
          </cell>
          <cell r="L103">
            <v>100</v>
          </cell>
          <cell r="M103">
            <v>100</v>
          </cell>
          <cell r="N103">
            <v>100</v>
          </cell>
          <cell r="O103">
            <v>100</v>
          </cell>
        </row>
        <row r="104">
          <cell r="B104" t="str">
            <v>583-080-035</v>
          </cell>
          <cell r="C104" t="str">
            <v>Bank Fees - Dental - Bre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583-090-009</v>
          </cell>
          <cell r="C105" t="str">
            <v>Bank Fees - Admin. - Overhead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50</v>
          </cell>
          <cell r="J105">
            <v>50</v>
          </cell>
          <cell r="K105">
            <v>50</v>
          </cell>
          <cell r="L105">
            <v>50</v>
          </cell>
          <cell r="M105">
            <v>50</v>
          </cell>
          <cell r="N105">
            <v>50</v>
          </cell>
          <cell r="O105">
            <v>50</v>
          </cell>
        </row>
        <row r="106">
          <cell r="B106" t="str">
            <v>583-110-009</v>
          </cell>
          <cell r="C106" t="str">
            <v>Bank Fees - Pat Accts - Admin</v>
          </cell>
          <cell r="D106">
            <v>25</v>
          </cell>
          <cell r="E106">
            <v>25</v>
          </cell>
          <cell r="F106">
            <v>25</v>
          </cell>
          <cell r="G106">
            <v>25</v>
          </cell>
          <cell r="H106">
            <v>25</v>
          </cell>
          <cell r="I106">
            <v>25</v>
          </cell>
          <cell r="J106">
            <v>25</v>
          </cell>
          <cell r="K106">
            <v>25</v>
          </cell>
          <cell r="L106">
            <v>25</v>
          </cell>
          <cell r="M106">
            <v>25</v>
          </cell>
          <cell r="N106">
            <v>25</v>
          </cell>
          <cell r="O106">
            <v>25</v>
          </cell>
        </row>
        <row r="107">
          <cell r="B107" t="str">
            <v>584-110-009</v>
          </cell>
          <cell r="C107" t="str">
            <v>Statement Fees - Billing</v>
          </cell>
          <cell r="D107">
            <v>1400</v>
          </cell>
          <cell r="E107">
            <v>1400</v>
          </cell>
          <cell r="F107">
            <v>1400</v>
          </cell>
          <cell r="G107">
            <v>1400</v>
          </cell>
          <cell r="H107">
            <v>1400</v>
          </cell>
          <cell r="I107">
            <v>1400</v>
          </cell>
          <cell r="J107">
            <v>1400</v>
          </cell>
          <cell r="K107">
            <v>1400</v>
          </cell>
          <cell r="L107">
            <v>1400</v>
          </cell>
          <cell r="M107">
            <v>1400</v>
          </cell>
          <cell r="N107">
            <v>1400</v>
          </cell>
          <cell r="O107">
            <v>1400</v>
          </cell>
        </row>
        <row r="108">
          <cell r="B108" t="str">
            <v>601-090-009</v>
          </cell>
          <cell r="C108" t="str">
            <v>B &amp; O Tax</v>
          </cell>
          <cell r="D108">
            <v>0</v>
          </cell>
          <cell r="E108">
            <v>0</v>
          </cell>
          <cell r="F108">
            <v>0</v>
          </cell>
          <cell r="G108">
            <v>6000</v>
          </cell>
          <cell r="H108">
            <v>0</v>
          </cell>
          <cell r="I108">
            <v>0</v>
          </cell>
          <cell r="J108">
            <v>6000</v>
          </cell>
          <cell r="K108">
            <v>0</v>
          </cell>
          <cell r="L108">
            <v>0</v>
          </cell>
          <cell r="M108">
            <v>6000</v>
          </cell>
          <cell r="N108">
            <v>0</v>
          </cell>
          <cell r="O108">
            <v>6000</v>
          </cell>
        </row>
        <row r="109">
          <cell r="B109" t="str">
            <v>621-010-001</v>
          </cell>
          <cell r="C109" t="str">
            <v>Rentals/Leases - Medical - Ton</v>
          </cell>
          <cell r="D109">
            <v>2720</v>
          </cell>
          <cell r="E109">
            <v>2720</v>
          </cell>
          <cell r="F109">
            <v>2720</v>
          </cell>
          <cell r="G109">
            <v>2720</v>
          </cell>
          <cell r="H109">
            <v>2720</v>
          </cell>
          <cell r="I109">
            <v>2720</v>
          </cell>
          <cell r="J109">
            <v>2720</v>
          </cell>
          <cell r="K109">
            <v>2720</v>
          </cell>
          <cell r="L109">
            <v>2720</v>
          </cell>
          <cell r="M109">
            <v>2720</v>
          </cell>
          <cell r="N109">
            <v>2720</v>
          </cell>
          <cell r="O109">
            <v>2720</v>
          </cell>
        </row>
        <row r="110">
          <cell r="B110" t="str">
            <v>621-010-002</v>
          </cell>
          <cell r="C110" t="str">
            <v>Rentals/Leases - Medical - Oka</v>
          </cell>
          <cell r="D110">
            <v>50</v>
          </cell>
          <cell r="E110">
            <v>50</v>
          </cell>
          <cell r="F110">
            <v>50</v>
          </cell>
          <cell r="G110">
            <v>50</v>
          </cell>
          <cell r="H110">
            <v>50</v>
          </cell>
          <cell r="I110">
            <v>50</v>
          </cell>
          <cell r="J110">
            <v>50</v>
          </cell>
          <cell r="K110">
            <v>50</v>
          </cell>
          <cell r="L110">
            <v>50</v>
          </cell>
          <cell r="M110">
            <v>50</v>
          </cell>
          <cell r="N110">
            <v>50</v>
          </cell>
          <cell r="O110">
            <v>50</v>
          </cell>
        </row>
        <row r="111">
          <cell r="B111" t="str">
            <v>621-010-003</v>
          </cell>
          <cell r="C111" t="str">
            <v>Rentals/Leases - Medical - Bre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621-012-007</v>
          </cell>
          <cell r="C112" t="str">
            <v>Rental/Leases - Pharmacy</v>
          </cell>
          <cell r="D112">
            <v>650</v>
          </cell>
          <cell r="E112">
            <v>650</v>
          </cell>
          <cell r="F112">
            <v>650</v>
          </cell>
          <cell r="G112">
            <v>650</v>
          </cell>
          <cell r="H112">
            <v>650</v>
          </cell>
          <cell r="I112">
            <v>650</v>
          </cell>
          <cell r="J112">
            <v>650</v>
          </cell>
          <cell r="K112">
            <v>650</v>
          </cell>
          <cell r="L112">
            <v>650</v>
          </cell>
          <cell r="M112">
            <v>650</v>
          </cell>
          <cell r="N112">
            <v>650</v>
          </cell>
          <cell r="O112">
            <v>650</v>
          </cell>
        </row>
        <row r="113">
          <cell r="B113" t="str">
            <v>621-012-017</v>
          </cell>
          <cell r="C113" t="str">
            <v>Rental/Leases - Pharm - Ton</v>
          </cell>
          <cell r="D113">
            <v>200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</v>
          </cell>
          <cell r="L113">
            <v>200</v>
          </cell>
          <cell r="M113">
            <v>200</v>
          </cell>
          <cell r="N113">
            <v>200</v>
          </cell>
          <cell r="O113">
            <v>200</v>
          </cell>
        </row>
        <row r="114">
          <cell r="B114" t="str">
            <v>621-012-027</v>
          </cell>
          <cell r="C114" t="str">
            <v>Rental/Leases - Pharm - Oka</v>
          </cell>
          <cell r="D114">
            <v>350</v>
          </cell>
          <cell r="E114">
            <v>350</v>
          </cell>
          <cell r="F114">
            <v>350</v>
          </cell>
          <cell r="G114">
            <v>350</v>
          </cell>
          <cell r="H114">
            <v>350</v>
          </cell>
          <cell r="I114">
            <v>350</v>
          </cell>
          <cell r="J114">
            <v>350</v>
          </cell>
          <cell r="K114">
            <v>350</v>
          </cell>
          <cell r="L114">
            <v>350</v>
          </cell>
          <cell r="M114">
            <v>350</v>
          </cell>
          <cell r="N114">
            <v>350</v>
          </cell>
          <cell r="O114">
            <v>350</v>
          </cell>
        </row>
        <row r="115">
          <cell r="B115" t="str">
            <v>621-020-001</v>
          </cell>
          <cell r="C115" t="str">
            <v>Rentals/Leases - Nursing - Ton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 t="str">
            <v>621-020-002</v>
          </cell>
          <cell r="C116" t="str">
            <v>Rentals/Leases - Nursing - Oka</v>
          </cell>
          <cell r="D116">
            <v>428</v>
          </cell>
          <cell r="E116">
            <v>428</v>
          </cell>
          <cell r="F116">
            <v>428</v>
          </cell>
          <cell r="G116">
            <v>428</v>
          </cell>
          <cell r="H116">
            <v>428</v>
          </cell>
          <cell r="I116">
            <v>428</v>
          </cell>
          <cell r="J116">
            <v>428</v>
          </cell>
          <cell r="K116">
            <v>428</v>
          </cell>
          <cell r="L116">
            <v>428</v>
          </cell>
          <cell r="M116">
            <v>428</v>
          </cell>
          <cell r="N116">
            <v>428</v>
          </cell>
          <cell r="O116">
            <v>428</v>
          </cell>
        </row>
        <row r="117">
          <cell r="B117" t="str">
            <v>621-020-003</v>
          </cell>
          <cell r="C117" t="str">
            <v>Rentals/Leases - Nursing - Bre</v>
          </cell>
          <cell r="D117">
            <v>70</v>
          </cell>
          <cell r="E117">
            <v>70</v>
          </cell>
          <cell r="F117">
            <v>70</v>
          </cell>
          <cell r="G117">
            <v>70</v>
          </cell>
          <cell r="H117">
            <v>70</v>
          </cell>
          <cell r="I117">
            <v>450</v>
          </cell>
          <cell r="J117">
            <v>70</v>
          </cell>
          <cell r="K117">
            <v>70</v>
          </cell>
          <cell r="L117">
            <v>70</v>
          </cell>
          <cell r="M117">
            <v>70</v>
          </cell>
          <cell r="N117">
            <v>70</v>
          </cell>
          <cell r="O117">
            <v>450</v>
          </cell>
        </row>
        <row r="118">
          <cell r="B118" t="str">
            <v>621-030-001</v>
          </cell>
          <cell r="C118" t="str">
            <v>Rentals/Leases - Pat Reg - Ton</v>
          </cell>
          <cell r="D118">
            <v>1419</v>
          </cell>
          <cell r="E118">
            <v>1072</v>
          </cell>
          <cell r="F118">
            <v>1483</v>
          </cell>
          <cell r="G118">
            <v>1249</v>
          </cell>
          <cell r="H118">
            <v>1249</v>
          </cell>
          <cell r="I118">
            <v>782</v>
          </cell>
          <cell r="J118">
            <v>953</v>
          </cell>
          <cell r="K118">
            <v>782</v>
          </cell>
          <cell r="L118">
            <v>1608</v>
          </cell>
          <cell r="M118">
            <v>1411</v>
          </cell>
          <cell r="N118">
            <v>1072</v>
          </cell>
          <cell r="O118">
            <v>1546</v>
          </cell>
        </row>
        <row r="119">
          <cell r="B119" t="str">
            <v>621-030-002</v>
          </cell>
          <cell r="C119" t="str">
            <v>Rental/Leases - Pat Reg - Oka</v>
          </cell>
          <cell r="D119">
            <v>71</v>
          </cell>
          <cell r="E119">
            <v>71</v>
          </cell>
          <cell r="F119">
            <v>560</v>
          </cell>
          <cell r="G119">
            <v>71</v>
          </cell>
          <cell r="H119">
            <v>71</v>
          </cell>
          <cell r="I119">
            <v>560</v>
          </cell>
          <cell r="J119">
            <v>71</v>
          </cell>
          <cell r="K119">
            <v>71</v>
          </cell>
          <cell r="L119">
            <v>560</v>
          </cell>
          <cell r="M119">
            <v>71</v>
          </cell>
          <cell r="N119">
            <v>71</v>
          </cell>
          <cell r="O119">
            <v>560</v>
          </cell>
        </row>
        <row r="120">
          <cell r="B120" t="str">
            <v>621-030-003</v>
          </cell>
          <cell r="C120" t="str">
            <v>Rent/Leases - Pat Reg -  Bre</v>
          </cell>
          <cell r="D120">
            <v>70</v>
          </cell>
          <cell r="E120">
            <v>70</v>
          </cell>
          <cell r="F120">
            <v>850</v>
          </cell>
          <cell r="G120">
            <v>70</v>
          </cell>
          <cell r="H120">
            <v>70</v>
          </cell>
          <cell r="I120">
            <v>200</v>
          </cell>
          <cell r="J120">
            <v>70</v>
          </cell>
          <cell r="K120">
            <v>70</v>
          </cell>
          <cell r="L120">
            <v>70</v>
          </cell>
          <cell r="M120">
            <v>400</v>
          </cell>
          <cell r="N120">
            <v>70</v>
          </cell>
          <cell r="O120">
            <v>70</v>
          </cell>
        </row>
        <row r="121">
          <cell r="B121" t="str">
            <v>621-040-001</v>
          </cell>
          <cell r="C121" t="str">
            <v>Rental/Leas. - Med.Rec. - Ton</v>
          </cell>
          <cell r="D121">
            <v>150</v>
          </cell>
          <cell r="E121">
            <v>150</v>
          </cell>
          <cell r="F121">
            <v>150</v>
          </cell>
          <cell r="G121">
            <v>150</v>
          </cell>
          <cell r="H121">
            <v>150</v>
          </cell>
          <cell r="I121">
            <v>150</v>
          </cell>
          <cell r="J121">
            <v>150</v>
          </cell>
          <cell r="K121">
            <v>150</v>
          </cell>
          <cell r="L121">
            <v>150</v>
          </cell>
          <cell r="M121">
            <v>150</v>
          </cell>
          <cell r="N121">
            <v>150</v>
          </cell>
          <cell r="O121">
            <v>150</v>
          </cell>
        </row>
        <row r="122">
          <cell r="B122" t="str">
            <v>621-040-002</v>
          </cell>
          <cell r="C122" t="str">
            <v>Rental/Leas. - Med.Rec. - Oka</v>
          </cell>
          <cell r="D122">
            <v>317</v>
          </cell>
          <cell r="E122">
            <v>317</v>
          </cell>
          <cell r="F122">
            <v>1444</v>
          </cell>
          <cell r="G122">
            <v>317</v>
          </cell>
          <cell r="H122">
            <v>317</v>
          </cell>
          <cell r="I122">
            <v>1440</v>
          </cell>
          <cell r="J122">
            <v>317</v>
          </cell>
          <cell r="K122">
            <v>317</v>
          </cell>
          <cell r="L122">
            <v>1440</v>
          </cell>
          <cell r="M122">
            <v>317</v>
          </cell>
          <cell r="N122">
            <v>317</v>
          </cell>
          <cell r="O122">
            <v>1440</v>
          </cell>
        </row>
        <row r="123">
          <cell r="B123" t="str">
            <v>621-040-003</v>
          </cell>
          <cell r="C123" t="str">
            <v>Rentals/Leases - Med.Rec.-Bre</v>
          </cell>
          <cell r="D123">
            <v>332</v>
          </cell>
          <cell r="E123">
            <v>332</v>
          </cell>
          <cell r="F123">
            <v>1100</v>
          </cell>
          <cell r="G123">
            <v>332</v>
          </cell>
          <cell r="H123">
            <v>332</v>
          </cell>
          <cell r="I123">
            <v>1100</v>
          </cell>
          <cell r="J123">
            <v>332</v>
          </cell>
          <cell r="K123">
            <v>332</v>
          </cell>
          <cell r="L123">
            <v>1100</v>
          </cell>
          <cell r="M123">
            <v>332</v>
          </cell>
          <cell r="N123">
            <v>332</v>
          </cell>
          <cell r="O123">
            <v>1100</v>
          </cell>
        </row>
        <row r="124">
          <cell r="B124" t="str">
            <v>621-060-000</v>
          </cell>
          <cell r="C124" t="str">
            <v>Rentals/Leases - WIC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 t="str">
            <v>621-060-001</v>
          </cell>
          <cell r="C125" t="str">
            <v>Rentals/Leases - WIC - Ton</v>
          </cell>
          <cell r="D125">
            <v>295</v>
          </cell>
          <cell r="E125">
            <v>295</v>
          </cell>
          <cell r="F125">
            <v>295</v>
          </cell>
          <cell r="G125">
            <v>295</v>
          </cell>
          <cell r="H125">
            <v>295</v>
          </cell>
          <cell r="I125">
            <v>295</v>
          </cell>
          <cell r="J125">
            <v>295</v>
          </cell>
          <cell r="K125">
            <v>295</v>
          </cell>
          <cell r="L125">
            <v>295</v>
          </cell>
          <cell r="M125">
            <v>295</v>
          </cell>
          <cell r="N125">
            <v>295</v>
          </cell>
          <cell r="O125">
            <v>295</v>
          </cell>
        </row>
        <row r="126">
          <cell r="B126" t="str">
            <v>621-060-002</v>
          </cell>
          <cell r="C126" t="str">
            <v>Rentals/Leases - WIC - Oka</v>
          </cell>
          <cell r="D126">
            <v>35</v>
          </cell>
          <cell r="E126">
            <v>35</v>
          </cell>
          <cell r="F126">
            <v>110</v>
          </cell>
          <cell r="G126">
            <v>35</v>
          </cell>
          <cell r="H126">
            <v>35</v>
          </cell>
          <cell r="I126">
            <v>110</v>
          </cell>
          <cell r="J126">
            <v>35</v>
          </cell>
          <cell r="K126">
            <v>35</v>
          </cell>
          <cell r="L126">
            <v>110</v>
          </cell>
          <cell r="M126">
            <v>35</v>
          </cell>
          <cell r="N126">
            <v>35</v>
          </cell>
          <cell r="O126">
            <v>110</v>
          </cell>
        </row>
        <row r="127">
          <cell r="B127" t="str">
            <v>621-060-003</v>
          </cell>
          <cell r="C127" t="str">
            <v>Rentals/Leases - WIC - Bre</v>
          </cell>
          <cell r="D127">
            <v>90</v>
          </cell>
          <cell r="E127">
            <v>90</v>
          </cell>
          <cell r="F127">
            <v>90</v>
          </cell>
          <cell r="G127">
            <v>90</v>
          </cell>
          <cell r="H127">
            <v>90</v>
          </cell>
          <cell r="I127">
            <v>90</v>
          </cell>
          <cell r="J127">
            <v>90</v>
          </cell>
          <cell r="K127">
            <v>90</v>
          </cell>
          <cell r="L127">
            <v>90</v>
          </cell>
          <cell r="M127">
            <v>90</v>
          </cell>
          <cell r="N127">
            <v>90</v>
          </cell>
          <cell r="O127">
            <v>90</v>
          </cell>
        </row>
        <row r="128">
          <cell r="B128" t="str">
            <v>621-080-005</v>
          </cell>
          <cell r="C128" t="str">
            <v>Rentals/Leases - Dental</v>
          </cell>
          <cell r="D128">
            <v>300</v>
          </cell>
          <cell r="E128">
            <v>300</v>
          </cell>
          <cell r="F128">
            <v>1600</v>
          </cell>
          <cell r="G128">
            <v>300</v>
          </cell>
          <cell r="H128">
            <v>300</v>
          </cell>
          <cell r="I128">
            <v>1600</v>
          </cell>
          <cell r="J128">
            <v>300</v>
          </cell>
          <cell r="K128">
            <v>300</v>
          </cell>
          <cell r="L128">
            <v>1600</v>
          </cell>
          <cell r="M128">
            <v>300</v>
          </cell>
          <cell r="N128">
            <v>300</v>
          </cell>
          <cell r="O128">
            <v>1600</v>
          </cell>
        </row>
        <row r="129">
          <cell r="B129" t="str">
            <v>621-080-035</v>
          </cell>
          <cell r="C129" t="str">
            <v>Rental/Leases - Dental - Bre</v>
          </cell>
          <cell r="D129">
            <v>2700</v>
          </cell>
          <cell r="E129">
            <v>2700</v>
          </cell>
          <cell r="F129">
            <v>2700</v>
          </cell>
          <cell r="G129">
            <v>2700</v>
          </cell>
          <cell r="H129">
            <v>2700</v>
          </cell>
          <cell r="I129">
            <v>2700</v>
          </cell>
          <cell r="J129">
            <v>2700</v>
          </cell>
          <cell r="K129">
            <v>2700</v>
          </cell>
          <cell r="L129">
            <v>2700</v>
          </cell>
          <cell r="M129">
            <v>2700</v>
          </cell>
          <cell r="N129">
            <v>2700</v>
          </cell>
          <cell r="O129">
            <v>2700</v>
          </cell>
        </row>
        <row r="130">
          <cell r="B130" t="str">
            <v>621-090-001</v>
          </cell>
          <cell r="C130" t="str">
            <v>Rentals/Leases - Admin - Ton</v>
          </cell>
          <cell r="D130">
            <v>0</v>
          </cell>
          <cell r="E130">
            <v>59</v>
          </cell>
          <cell r="F130">
            <v>59</v>
          </cell>
          <cell r="G130">
            <v>59</v>
          </cell>
          <cell r="H130">
            <v>59</v>
          </cell>
          <cell r="I130">
            <v>59</v>
          </cell>
          <cell r="J130">
            <v>59</v>
          </cell>
          <cell r="K130">
            <v>59</v>
          </cell>
          <cell r="L130">
            <v>59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621-090-002</v>
          </cell>
          <cell r="C131" t="str">
            <v>Rentals/Leases - Admin. - Oka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621-090-003</v>
          </cell>
          <cell r="C132" t="str">
            <v>Rentals/Leases - Admin. - Bre</v>
          </cell>
          <cell r="D132">
            <v>85</v>
          </cell>
          <cell r="E132">
            <v>85</v>
          </cell>
          <cell r="F132">
            <v>85</v>
          </cell>
          <cell r="G132">
            <v>85</v>
          </cell>
          <cell r="H132">
            <v>85</v>
          </cell>
          <cell r="I132">
            <v>85</v>
          </cell>
          <cell r="J132">
            <v>85</v>
          </cell>
          <cell r="K132">
            <v>85</v>
          </cell>
          <cell r="L132">
            <v>85</v>
          </cell>
          <cell r="M132">
            <v>85</v>
          </cell>
          <cell r="N132">
            <v>85</v>
          </cell>
          <cell r="O132">
            <v>85</v>
          </cell>
        </row>
        <row r="133">
          <cell r="B133" t="str">
            <v>621-090-009</v>
          </cell>
          <cell r="C133" t="str">
            <v>Rent/Leas - Admin. - Overhead</v>
          </cell>
          <cell r="D133">
            <v>2013</v>
          </cell>
          <cell r="E133">
            <v>2019</v>
          </cell>
          <cell r="F133">
            <v>2469</v>
          </cell>
          <cell r="G133">
            <v>1595</v>
          </cell>
          <cell r="H133">
            <v>1595</v>
          </cell>
          <cell r="I133">
            <v>2045</v>
          </cell>
          <cell r="J133">
            <v>1595</v>
          </cell>
          <cell r="K133">
            <v>1595</v>
          </cell>
          <cell r="L133">
            <v>2045</v>
          </cell>
          <cell r="M133">
            <v>1595</v>
          </cell>
          <cell r="N133">
            <v>1595</v>
          </cell>
          <cell r="O133">
            <v>2045</v>
          </cell>
        </row>
        <row r="134">
          <cell r="B134" t="str">
            <v>621-110-009</v>
          </cell>
          <cell r="C134" t="str">
            <v>Rent/Leas - Billing - Overhead</v>
          </cell>
          <cell r="D134">
            <v>1341</v>
          </cell>
          <cell r="E134">
            <v>1341</v>
          </cell>
          <cell r="F134">
            <v>1341</v>
          </cell>
          <cell r="G134">
            <v>1341</v>
          </cell>
          <cell r="H134">
            <v>1341</v>
          </cell>
          <cell r="I134">
            <v>1341</v>
          </cell>
          <cell r="J134">
            <v>1341</v>
          </cell>
          <cell r="K134">
            <v>1341</v>
          </cell>
          <cell r="L134">
            <v>1341</v>
          </cell>
          <cell r="M134">
            <v>1341</v>
          </cell>
          <cell r="N134">
            <v>1341</v>
          </cell>
          <cell r="O134">
            <v>1341</v>
          </cell>
        </row>
        <row r="135">
          <cell r="B135" t="str">
            <v>621-120-009</v>
          </cell>
          <cell r="C135" t="str">
            <v>Rentals/Leases-Finance-Oka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622-012-007</v>
          </cell>
          <cell r="C136" t="str">
            <v>Repairs/Maint. - Pharmacy</v>
          </cell>
          <cell r="D136">
            <v>1200</v>
          </cell>
          <cell r="E136">
            <v>1200</v>
          </cell>
          <cell r="F136">
            <v>1200</v>
          </cell>
          <cell r="G136">
            <v>1200</v>
          </cell>
          <cell r="H136">
            <v>1200</v>
          </cell>
          <cell r="I136">
            <v>1200</v>
          </cell>
          <cell r="J136">
            <v>1200</v>
          </cell>
          <cell r="K136">
            <v>1200</v>
          </cell>
          <cell r="L136">
            <v>1200</v>
          </cell>
          <cell r="M136">
            <v>1200</v>
          </cell>
          <cell r="N136">
            <v>1200</v>
          </cell>
          <cell r="O136">
            <v>1200</v>
          </cell>
        </row>
        <row r="137">
          <cell r="B137" t="str">
            <v>622-060-001</v>
          </cell>
          <cell r="C137" t="str">
            <v>Repair/Maint.- WIC - Ton</v>
          </cell>
          <cell r="D137">
            <v>0</v>
          </cell>
          <cell r="E137">
            <v>0</v>
          </cell>
          <cell r="F137">
            <v>25</v>
          </cell>
          <cell r="G137">
            <v>0</v>
          </cell>
          <cell r="H137">
            <v>0</v>
          </cell>
          <cell r="I137">
            <v>25</v>
          </cell>
          <cell r="J137">
            <v>0</v>
          </cell>
          <cell r="K137">
            <v>0</v>
          </cell>
          <cell r="L137">
            <v>25</v>
          </cell>
          <cell r="M137">
            <v>0</v>
          </cell>
          <cell r="N137">
            <v>0</v>
          </cell>
          <cell r="O137">
            <v>25</v>
          </cell>
        </row>
        <row r="138">
          <cell r="B138" t="str">
            <v>622-060-002</v>
          </cell>
          <cell r="C138" t="str">
            <v>Repair/Maint.- WIC - Oka</v>
          </cell>
          <cell r="D138">
            <v>0</v>
          </cell>
          <cell r="E138">
            <v>0</v>
          </cell>
          <cell r="F138">
            <v>50</v>
          </cell>
          <cell r="G138">
            <v>0</v>
          </cell>
          <cell r="H138">
            <v>0</v>
          </cell>
          <cell r="I138">
            <v>50</v>
          </cell>
          <cell r="J138">
            <v>0</v>
          </cell>
          <cell r="K138">
            <v>0</v>
          </cell>
          <cell r="L138">
            <v>50</v>
          </cell>
          <cell r="M138">
            <v>0</v>
          </cell>
          <cell r="N138">
            <v>0</v>
          </cell>
          <cell r="O138">
            <v>50</v>
          </cell>
        </row>
        <row r="139">
          <cell r="B139" t="str">
            <v>622-060-003</v>
          </cell>
          <cell r="C139" t="str">
            <v>Repair/Maint.- WIC - Bre</v>
          </cell>
          <cell r="D139">
            <v>0</v>
          </cell>
          <cell r="E139">
            <v>0</v>
          </cell>
          <cell r="F139">
            <v>25</v>
          </cell>
          <cell r="G139">
            <v>0</v>
          </cell>
          <cell r="H139">
            <v>0</v>
          </cell>
          <cell r="I139">
            <v>25</v>
          </cell>
          <cell r="J139">
            <v>0</v>
          </cell>
          <cell r="K139">
            <v>0</v>
          </cell>
          <cell r="L139">
            <v>25</v>
          </cell>
          <cell r="M139">
            <v>0</v>
          </cell>
          <cell r="N139">
            <v>0</v>
          </cell>
          <cell r="O139">
            <v>25</v>
          </cell>
        </row>
        <row r="140">
          <cell r="B140" t="str">
            <v>622-060-009</v>
          </cell>
          <cell r="C140" t="str">
            <v>Repairs/Maint - Vehicle - WIC</v>
          </cell>
          <cell r="D140">
            <v>0</v>
          </cell>
          <cell r="E140">
            <v>0</v>
          </cell>
          <cell r="F140">
            <v>25</v>
          </cell>
          <cell r="G140">
            <v>0</v>
          </cell>
          <cell r="H140">
            <v>0</v>
          </cell>
          <cell r="I140">
            <v>25</v>
          </cell>
          <cell r="J140">
            <v>0</v>
          </cell>
          <cell r="K140">
            <v>0</v>
          </cell>
          <cell r="L140">
            <v>25</v>
          </cell>
          <cell r="M140">
            <v>0</v>
          </cell>
          <cell r="N140">
            <v>0</v>
          </cell>
          <cell r="O140">
            <v>25</v>
          </cell>
        </row>
        <row r="141">
          <cell r="B141" t="str">
            <v>622-080-005</v>
          </cell>
          <cell r="C141" t="str">
            <v>Repair/Maint.- Dental</v>
          </cell>
          <cell r="D141">
            <v>650</v>
          </cell>
          <cell r="E141">
            <v>650</v>
          </cell>
          <cell r="F141">
            <v>650</v>
          </cell>
          <cell r="G141">
            <v>650</v>
          </cell>
          <cell r="H141">
            <v>650</v>
          </cell>
          <cell r="I141">
            <v>650</v>
          </cell>
          <cell r="J141">
            <v>650</v>
          </cell>
          <cell r="K141">
            <v>650</v>
          </cell>
          <cell r="L141">
            <v>650</v>
          </cell>
          <cell r="M141">
            <v>650</v>
          </cell>
          <cell r="N141">
            <v>650</v>
          </cell>
          <cell r="O141">
            <v>650</v>
          </cell>
        </row>
        <row r="142">
          <cell r="B142" t="str">
            <v>622-080-035</v>
          </cell>
          <cell r="C142" t="str">
            <v>Repair/Maint - Dental - Bre</v>
          </cell>
          <cell r="D142">
            <v>200</v>
          </cell>
          <cell r="E142">
            <v>200</v>
          </cell>
          <cell r="F142">
            <v>200</v>
          </cell>
          <cell r="G142">
            <v>200</v>
          </cell>
          <cell r="H142">
            <v>200</v>
          </cell>
          <cell r="I142">
            <v>200</v>
          </cell>
          <cell r="J142">
            <v>200</v>
          </cell>
          <cell r="K142">
            <v>200</v>
          </cell>
          <cell r="L142">
            <v>200</v>
          </cell>
          <cell r="M142">
            <v>200</v>
          </cell>
          <cell r="N142">
            <v>200</v>
          </cell>
          <cell r="O142">
            <v>200</v>
          </cell>
        </row>
        <row r="143">
          <cell r="B143" t="str">
            <v>622-090-009</v>
          </cell>
          <cell r="C143" t="str">
            <v>Repair/Maint- Admin - Overhead</v>
          </cell>
          <cell r="D143">
            <v>0</v>
          </cell>
          <cell r="E143">
            <v>0</v>
          </cell>
          <cell r="F143">
            <v>500</v>
          </cell>
          <cell r="G143">
            <v>0</v>
          </cell>
          <cell r="H143">
            <v>0</v>
          </cell>
          <cell r="I143">
            <v>500</v>
          </cell>
          <cell r="J143">
            <v>0</v>
          </cell>
          <cell r="K143">
            <v>0</v>
          </cell>
          <cell r="L143">
            <v>500</v>
          </cell>
          <cell r="M143">
            <v>0</v>
          </cell>
          <cell r="N143">
            <v>0</v>
          </cell>
          <cell r="O143">
            <v>500</v>
          </cell>
        </row>
        <row r="144">
          <cell r="B144" t="str">
            <v>622-091-009</v>
          </cell>
          <cell r="C144" t="str">
            <v>Repair/Maint - Veh. - Overhead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622-100-001</v>
          </cell>
          <cell r="C145" t="str">
            <v>Repairs and Maint - Facilities -Ton</v>
          </cell>
          <cell r="D145">
            <v>500</v>
          </cell>
          <cell r="E145">
            <v>500</v>
          </cell>
          <cell r="F145">
            <v>500</v>
          </cell>
          <cell r="G145">
            <v>500</v>
          </cell>
          <cell r="H145">
            <v>500</v>
          </cell>
          <cell r="I145">
            <v>500</v>
          </cell>
          <cell r="J145">
            <v>500</v>
          </cell>
          <cell r="K145">
            <v>500</v>
          </cell>
          <cell r="L145">
            <v>500</v>
          </cell>
          <cell r="M145">
            <v>500</v>
          </cell>
          <cell r="N145">
            <v>500</v>
          </cell>
          <cell r="O145">
            <v>500</v>
          </cell>
        </row>
        <row r="146">
          <cell r="B146" t="str">
            <v>622-100-001</v>
          </cell>
          <cell r="C146" t="str">
            <v>Repairs and Maint - Facilities -Ton</v>
          </cell>
          <cell r="D146">
            <v>500</v>
          </cell>
          <cell r="E146">
            <v>500</v>
          </cell>
          <cell r="F146">
            <v>500</v>
          </cell>
          <cell r="G146">
            <v>500</v>
          </cell>
          <cell r="H146">
            <v>500</v>
          </cell>
          <cell r="I146">
            <v>500</v>
          </cell>
          <cell r="J146">
            <v>500</v>
          </cell>
          <cell r="K146">
            <v>500</v>
          </cell>
          <cell r="L146">
            <v>500</v>
          </cell>
          <cell r="M146">
            <v>500</v>
          </cell>
          <cell r="N146">
            <v>500</v>
          </cell>
          <cell r="O146">
            <v>500</v>
          </cell>
        </row>
        <row r="147">
          <cell r="B147" t="str">
            <v>622-100-002</v>
          </cell>
          <cell r="C147" t="str">
            <v>Repair/Maint. - Facility - Oka</v>
          </cell>
          <cell r="D147">
            <v>0</v>
          </cell>
          <cell r="E147">
            <v>0</v>
          </cell>
          <cell r="F147">
            <v>250</v>
          </cell>
          <cell r="G147">
            <v>0</v>
          </cell>
          <cell r="H147">
            <v>0</v>
          </cell>
          <cell r="I147">
            <v>250</v>
          </cell>
          <cell r="J147">
            <v>0</v>
          </cell>
          <cell r="K147">
            <v>0</v>
          </cell>
          <cell r="L147">
            <v>250</v>
          </cell>
          <cell r="M147">
            <v>0</v>
          </cell>
          <cell r="N147">
            <v>0</v>
          </cell>
          <cell r="O147">
            <v>250</v>
          </cell>
        </row>
        <row r="148">
          <cell r="B148" t="str">
            <v>622-100-003</v>
          </cell>
          <cell r="C148" t="str">
            <v>Repair/Maint. - Facility - Bre</v>
          </cell>
          <cell r="D148">
            <v>86</v>
          </cell>
          <cell r="E148">
            <v>86</v>
          </cell>
          <cell r="F148">
            <v>86</v>
          </cell>
          <cell r="G148">
            <v>86</v>
          </cell>
          <cell r="H148">
            <v>86</v>
          </cell>
          <cell r="I148">
            <v>86</v>
          </cell>
          <cell r="J148">
            <v>86</v>
          </cell>
          <cell r="K148">
            <v>86</v>
          </cell>
          <cell r="L148">
            <v>86</v>
          </cell>
          <cell r="M148">
            <v>86</v>
          </cell>
          <cell r="N148">
            <v>86</v>
          </cell>
          <cell r="O148">
            <v>86</v>
          </cell>
        </row>
        <row r="149">
          <cell r="B149" t="str">
            <v>622-100-009</v>
          </cell>
          <cell r="C149" t="str">
            <v>Repair/Maint - Fac. - Overhead</v>
          </cell>
          <cell r="D149">
            <v>0</v>
          </cell>
          <cell r="E149">
            <v>0</v>
          </cell>
          <cell r="F149">
            <v>1000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622-110-009</v>
          </cell>
          <cell r="C150" t="str">
            <v>Repair/Maint - Bill - Overhead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622-120-009</v>
          </cell>
          <cell r="C151" t="str">
            <v>Repair/Maint - Fin. - Overhead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624-010-001</v>
          </cell>
          <cell r="C152" t="str">
            <v>Utilities - Medical - Ton</v>
          </cell>
          <cell r="D152">
            <v>521</v>
          </cell>
          <cell r="E152">
            <v>521</v>
          </cell>
          <cell r="F152">
            <v>521</v>
          </cell>
          <cell r="G152">
            <v>521</v>
          </cell>
          <cell r="H152">
            <v>521</v>
          </cell>
          <cell r="I152">
            <v>521</v>
          </cell>
          <cell r="J152">
            <v>521</v>
          </cell>
          <cell r="K152">
            <v>521</v>
          </cell>
          <cell r="L152">
            <v>521</v>
          </cell>
          <cell r="M152">
            <v>521</v>
          </cell>
          <cell r="N152">
            <v>521</v>
          </cell>
          <cell r="O152">
            <v>521</v>
          </cell>
        </row>
        <row r="153">
          <cell r="B153" t="str">
            <v>624-010-002</v>
          </cell>
          <cell r="C153" t="str">
            <v>Utilities - Medical - Oka</v>
          </cell>
          <cell r="D153">
            <v>755</v>
          </cell>
          <cell r="E153">
            <v>755</v>
          </cell>
          <cell r="F153">
            <v>915</v>
          </cell>
          <cell r="G153">
            <v>915</v>
          </cell>
          <cell r="H153">
            <v>915</v>
          </cell>
          <cell r="I153">
            <v>850</v>
          </cell>
          <cell r="J153">
            <v>915</v>
          </cell>
          <cell r="K153">
            <v>915</v>
          </cell>
          <cell r="L153">
            <v>915</v>
          </cell>
          <cell r="M153">
            <v>915</v>
          </cell>
          <cell r="N153">
            <v>915</v>
          </cell>
          <cell r="O153">
            <v>915</v>
          </cell>
        </row>
        <row r="154">
          <cell r="B154" t="str">
            <v>624-010-003</v>
          </cell>
          <cell r="C154" t="str">
            <v>Utilities - Medical - Bre</v>
          </cell>
          <cell r="D154">
            <v>750</v>
          </cell>
          <cell r="E154">
            <v>750</v>
          </cell>
          <cell r="F154">
            <v>800</v>
          </cell>
          <cell r="G154">
            <v>800</v>
          </cell>
          <cell r="H154">
            <v>800</v>
          </cell>
          <cell r="I154">
            <v>750</v>
          </cell>
          <cell r="J154">
            <v>550</v>
          </cell>
          <cell r="K154">
            <v>550</v>
          </cell>
          <cell r="L154">
            <v>850</v>
          </cell>
          <cell r="M154">
            <v>850</v>
          </cell>
          <cell r="N154">
            <v>850</v>
          </cell>
          <cell r="O154">
            <v>850</v>
          </cell>
        </row>
        <row r="155">
          <cell r="B155" t="str">
            <v>624-012-007</v>
          </cell>
          <cell r="C155" t="str">
            <v>Utilities - Pharmacy</v>
          </cell>
          <cell r="D155">
            <v>175</v>
          </cell>
          <cell r="E155">
            <v>175</v>
          </cell>
          <cell r="F155">
            <v>175</v>
          </cell>
          <cell r="G155">
            <v>175</v>
          </cell>
          <cell r="H155">
            <v>175</v>
          </cell>
          <cell r="I155">
            <v>175</v>
          </cell>
          <cell r="J155">
            <v>175</v>
          </cell>
          <cell r="K155">
            <v>175</v>
          </cell>
          <cell r="L155">
            <v>175</v>
          </cell>
          <cell r="M155">
            <v>175</v>
          </cell>
          <cell r="N155">
            <v>175</v>
          </cell>
          <cell r="O155">
            <v>175</v>
          </cell>
        </row>
        <row r="156">
          <cell r="B156" t="str">
            <v>624-012-017</v>
          </cell>
          <cell r="C156" t="str">
            <v>Utilities - Pharm Ton</v>
          </cell>
          <cell r="D156">
            <v>40</v>
          </cell>
          <cell r="E156">
            <v>40</v>
          </cell>
          <cell r="F156">
            <v>40</v>
          </cell>
          <cell r="G156">
            <v>40</v>
          </cell>
          <cell r="H156">
            <v>40</v>
          </cell>
          <cell r="I156">
            <v>40</v>
          </cell>
          <cell r="J156">
            <v>40</v>
          </cell>
          <cell r="K156">
            <v>40</v>
          </cell>
          <cell r="L156">
            <v>40</v>
          </cell>
          <cell r="M156">
            <v>40</v>
          </cell>
          <cell r="N156">
            <v>40</v>
          </cell>
          <cell r="O156">
            <v>40</v>
          </cell>
        </row>
        <row r="157">
          <cell r="B157" t="str">
            <v>624-012-027</v>
          </cell>
          <cell r="C157" t="str">
            <v>Utilities - Pharm - Oka</v>
          </cell>
          <cell r="D157">
            <v>100</v>
          </cell>
          <cell r="E157">
            <v>100</v>
          </cell>
          <cell r="F157">
            <v>100</v>
          </cell>
          <cell r="G157">
            <v>100</v>
          </cell>
          <cell r="H157">
            <v>100</v>
          </cell>
          <cell r="I157">
            <v>100</v>
          </cell>
          <cell r="J157">
            <v>100</v>
          </cell>
          <cell r="K157">
            <v>100</v>
          </cell>
          <cell r="L157">
            <v>100</v>
          </cell>
          <cell r="M157">
            <v>100</v>
          </cell>
          <cell r="N157">
            <v>100</v>
          </cell>
          <cell r="O157">
            <v>100</v>
          </cell>
        </row>
        <row r="158">
          <cell r="B158" t="str">
            <v>624-030-001</v>
          </cell>
          <cell r="C158" t="str">
            <v>Utilities - Pat Reg - Ton</v>
          </cell>
          <cell r="D158">
            <v>110</v>
          </cell>
          <cell r="E158">
            <v>110</v>
          </cell>
          <cell r="F158">
            <v>110</v>
          </cell>
          <cell r="G158">
            <v>110</v>
          </cell>
          <cell r="H158">
            <v>110</v>
          </cell>
          <cell r="I158">
            <v>110</v>
          </cell>
          <cell r="J158">
            <v>110</v>
          </cell>
          <cell r="K158">
            <v>110</v>
          </cell>
          <cell r="L158">
            <v>110</v>
          </cell>
          <cell r="M158">
            <v>110</v>
          </cell>
          <cell r="N158">
            <v>110</v>
          </cell>
          <cell r="O158">
            <v>110</v>
          </cell>
        </row>
        <row r="159">
          <cell r="B159" t="str">
            <v>624-030-002</v>
          </cell>
          <cell r="C159" t="str">
            <v>Utilities - Pat Reg - Oka</v>
          </cell>
          <cell r="D159">
            <v>200</v>
          </cell>
          <cell r="E159">
            <v>200</v>
          </cell>
          <cell r="F159">
            <v>250</v>
          </cell>
          <cell r="G159">
            <v>250</v>
          </cell>
          <cell r="H159">
            <v>250</v>
          </cell>
          <cell r="I159">
            <v>225</v>
          </cell>
          <cell r="J159">
            <v>250</v>
          </cell>
          <cell r="K159">
            <v>250</v>
          </cell>
          <cell r="L159">
            <v>250</v>
          </cell>
          <cell r="M159">
            <v>250</v>
          </cell>
          <cell r="N159">
            <v>250</v>
          </cell>
          <cell r="O159">
            <v>250</v>
          </cell>
        </row>
        <row r="160">
          <cell r="B160" t="str">
            <v>624-030-003</v>
          </cell>
          <cell r="C160" t="str">
            <v>Utilities - Pat Reg - Bre</v>
          </cell>
          <cell r="D160">
            <v>135</v>
          </cell>
          <cell r="E160">
            <v>135</v>
          </cell>
          <cell r="F160">
            <v>150</v>
          </cell>
          <cell r="G160">
            <v>150</v>
          </cell>
          <cell r="H160">
            <v>150</v>
          </cell>
          <cell r="I160">
            <v>135</v>
          </cell>
          <cell r="J160">
            <v>125</v>
          </cell>
          <cell r="K160">
            <v>125</v>
          </cell>
          <cell r="L160">
            <v>180</v>
          </cell>
          <cell r="M160">
            <v>180</v>
          </cell>
          <cell r="N160">
            <v>180</v>
          </cell>
          <cell r="O160">
            <v>180</v>
          </cell>
        </row>
        <row r="161">
          <cell r="B161" t="str">
            <v>624-040-001</v>
          </cell>
          <cell r="C161" t="str">
            <v>Utilities - Med. Rec. - Ton</v>
          </cell>
          <cell r="D161">
            <v>43</v>
          </cell>
          <cell r="E161">
            <v>43</v>
          </cell>
          <cell r="F161">
            <v>43</v>
          </cell>
          <cell r="G161">
            <v>43</v>
          </cell>
          <cell r="H161">
            <v>43</v>
          </cell>
          <cell r="I161">
            <v>43</v>
          </cell>
          <cell r="J161">
            <v>43</v>
          </cell>
          <cell r="K161">
            <v>43</v>
          </cell>
          <cell r="L161">
            <v>43</v>
          </cell>
          <cell r="M161">
            <v>43</v>
          </cell>
          <cell r="N161">
            <v>43</v>
          </cell>
          <cell r="O161">
            <v>43</v>
          </cell>
        </row>
        <row r="162">
          <cell r="B162" t="str">
            <v>624-040-002</v>
          </cell>
          <cell r="C162" t="str">
            <v>Utilities - Med. Rec. - Oka</v>
          </cell>
          <cell r="D162">
            <v>142</v>
          </cell>
          <cell r="E162">
            <v>142</v>
          </cell>
          <cell r="F162">
            <v>180</v>
          </cell>
          <cell r="G162">
            <v>180</v>
          </cell>
          <cell r="H162">
            <v>180</v>
          </cell>
          <cell r="I162">
            <v>155</v>
          </cell>
          <cell r="J162">
            <v>180</v>
          </cell>
          <cell r="K162">
            <v>180</v>
          </cell>
          <cell r="L162">
            <v>180</v>
          </cell>
          <cell r="M162">
            <v>180</v>
          </cell>
          <cell r="N162">
            <v>180</v>
          </cell>
          <cell r="O162">
            <v>180</v>
          </cell>
        </row>
        <row r="163">
          <cell r="B163" t="str">
            <v>624-040-003</v>
          </cell>
          <cell r="C163" t="str">
            <v>Utilities - Med Records - Brew</v>
          </cell>
          <cell r="D163">
            <v>75</v>
          </cell>
          <cell r="E163">
            <v>75</v>
          </cell>
          <cell r="F163">
            <v>80</v>
          </cell>
          <cell r="G163">
            <v>80</v>
          </cell>
          <cell r="H163">
            <v>80</v>
          </cell>
          <cell r="I163">
            <v>75</v>
          </cell>
          <cell r="J163">
            <v>70</v>
          </cell>
          <cell r="K163">
            <v>70</v>
          </cell>
          <cell r="L163">
            <v>100</v>
          </cell>
          <cell r="M163">
            <v>100</v>
          </cell>
          <cell r="N163">
            <v>100</v>
          </cell>
          <cell r="O163">
            <v>100</v>
          </cell>
        </row>
        <row r="164">
          <cell r="B164" t="str">
            <v>624-060-001</v>
          </cell>
          <cell r="C164" t="str">
            <v>Utilities - WIC - Ton</v>
          </cell>
          <cell r="D164">
            <v>12.88</v>
          </cell>
          <cell r="E164">
            <v>9.73</v>
          </cell>
          <cell r="F164">
            <v>9.73</v>
          </cell>
          <cell r="G164">
            <v>9.73</v>
          </cell>
          <cell r="H164">
            <v>9.73</v>
          </cell>
          <cell r="I164">
            <v>9.73</v>
          </cell>
          <cell r="J164">
            <v>9.73</v>
          </cell>
          <cell r="K164">
            <v>10.37</v>
          </cell>
          <cell r="L164">
            <v>9.73</v>
          </cell>
          <cell r="M164">
            <v>10.25</v>
          </cell>
          <cell r="N164">
            <v>9.73</v>
          </cell>
          <cell r="O164">
            <v>9.99</v>
          </cell>
        </row>
        <row r="165">
          <cell r="B165" t="str">
            <v>624-060-002</v>
          </cell>
          <cell r="C165" t="str">
            <v>Utilities - WIC - Oka</v>
          </cell>
          <cell r="D165">
            <v>185.62</v>
          </cell>
          <cell r="E165">
            <v>227.75</v>
          </cell>
          <cell r="F165">
            <v>167.79</v>
          </cell>
          <cell r="G165">
            <v>82.93</v>
          </cell>
          <cell r="H165">
            <v>169.27</v>
          </cell>
          <cell r="I165">
            <v>131.21</v>
          </cell>
          <cell r="J165">
            <v>129.28</v>
          </cell>
          <cell r="K165">
            <v>34.32</v>
          </cell>
          <cell r="L165">
            <v>127.48</v>
          </cell>
          <cell r="M165">
            <v>377.25</v>
          </cell>
          <cell r="N165">
            <v>444.99</v>
          </cell>
          <cell r="O165">
            <v>35.25</v>
          </cell>
        </row>
        <row r="166">
          <cell r="B166" t="str">
            <v>624-060-003</v>
          </cell>
          <cell r="C166" t="str">
            <v>Utilities - WIC - Bre</v>
          </cell>
          <cell r="D166">
            <v>124.68</v>
          </cell>
          <cell r="E166">
            <v>105.06</v>
          </cell>
          <cell r="F166">
            <v>163.02000000000001</v>
          </cell>
          <cell r="G166">
            <v>122.13</v>
          </cell>
          <cell r="H166">
            <v>153.09</v>
          </cell>
          <cell r="I166">
            <v>124.17</v>
          </cell>
          <cell r="J166">
            <v>110.01</v>
          </cell>
          <cell r="K166">
            <v>108.8</v>
          </cell>
          <cell r="L166">
            <v>147.19999999999999</v>
          </cell>
          <cell r="M166">
            <v>152.13</v>
          </cell>
          <cell r="N166">
            <v>157.37</v>
          </cell>
          <cell r="O166">
            <v>115.21</v>
          </cell>
        </row>
        <row r="167">
          <cell r="B167" t="str">
            <v>624-080-005</v>
          </cell>
          <cell r="C167" t="str">
            <v>Utilities - Dental</v>
          </cell>
          <cell r="D167">
            <v>750</v>
          </cell>
          <cell r="E167">
            <v>750</v>
          </cell>
          <cell r="F167">
            <v>750</v>
          </cell>
          <cell r="G167">
            <v>750</v>
          </cell>
          <cell r="H167">
            <v>750</v>
          </cell>
          <cell r="I167">
            <v>750</v>
          </cell>
          <cell r="J167">
            <v>750</v>
          </cell>
          <cell r="K167">
            <v>750</v>
          </cell>
          <cell r="L167">
            <v>750</v>
          </cell>
          <cell r="M167">
            <v>750</v>
          </cell>
          <cell r="N167">
            <v>750</v>
          </cell>
          <cell r="O167">
            <v>750</v>
          </cell>
        </row>
        <row r="168">
          <cell r="B168" t="str">
            <v>624-080-035</v>
          </cell>
          <cell r="C168" t="str">
            <v>Utilities - Dental - Bre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624-090-009</v>
          </cell>
          <cell r="C169" t="str">
            <v>Utilities - Admin - Overhead</v>
          </cell>
          <cell r="D169">
            <v>500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</row>
        <row r="170">
          <cell r="B170" t="str">
            <v>624-100-001</v>
          </cell>
          <cell r="C170" t="str">
            <v>Utilities - Facility - Ton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624-100-002</v>
          </cell>
          <cell r="C171" t="str">
            <v>Utilities - Facility - Oka</v>
          </cell>
          <cell r="D171">
            <v>200</v>
          </cell>
          <cell r="E171">
            <v>200</v>
          </cell>
          <cell r="F171">
            <v>200</v>
          </cell>
          <cell r="G171">
            <v>200</v>
          </cell>
          <cell r="H171">
            <v>200</v>
          </cell>
          <cell r="I171">
            <v>200</v>
          </cell>
          <cell r="J171">
            <v>200</v>
          </cell>
          <cell r="K171">
            <v>200</v>
          </cell>
          <cell r="L171">
            <v>200</v>
          </cell>
          <cell r="M171">
            <v>200</v>
          </cell>
          <cell r="N171">
            <v>200</v>
          </cell>
          <cell r="O171">
            <v>200</v>
          </cell>
        </row>
        <row r="172">
          <cell r="B172" t="str">
            <v>624-100-003</v>
          </cell>
          <cell r="C172" t="str">
            <v>Utilities - Facility - Bre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624-100-009</v>
          </cell>
          <cell r="C173" t="str">
            <v>Utilities - Facility -Overhead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624-110-009</v>
          </cell>
          <cell r="C174" t="str">
            <v>Utilities - Billing - Overhead</v>
          </cell>
          <cell r="D174">
            <v>250</v>
          </cell>
          <cell r="E174">
            <v>250</v>
          </cell>
          <cell r="F174">
            <v>250</v>
          </cell>
          <cell r="G174">
            <v>250</v>
          </cell>
          <cell r="H174">
            <v>250</v>
          </cell>
          <cell r="I174">
            <v>250</v>
          </cell>
          <cell r="J174">
            <v>250</v>
          </cell>
          <cell r="K174">
            <v>250</v>
          </cell>
          <cell r="L174">
            <v>250</v>
          </cell>
          <cell r="M174">
            <v>250</v>
          </cell>
          <cell r="N174">
            <v>250</v>
          </cell>
          <cell r="O174">
            <v>250</v>
          </cell>
        </row>
        <row r="175">
          <cell r="B175" t="str">
            <v>624-120-009</v>
          </cell>
          <cell r="C175" t="str">
            <v>Utilities - Finance - Overhead</v>
          </cell>
          <cell r="D175">
            <v>100</v>
          </cell>
          <cell r="E175">
            <v>100</v>
          </cell>
          <cell r="F175">
            <v>100</v>
          </cell>
          <cell r="G175">
            <v>100</v>
          </cell>
          <cell r="H175">
            <v>100</v>
          </cell>
          <cell r="I175">
            <v>100</v>
          </cell>
          <cell r="J175">
            <v>100</v>
          </cell>
          <cell r="K175">
            <v>100</v>
          </cell>
          <cell r="L175">
            <v>100</v>
          </cell>
          <cell r="M175">
            <v>100</v>
          </cell>
          <cell r="N175">
            <v>100</v>
          </cell>
          <cell r="O175">
            <v>100</v>
          </cell>
        </row>
        <row r="176">
          <cell r="B176" t="str">
            <v>625-010-001</v>
          </cell>
          <cell r="C176" t="str">
            <v>Tele-Commun. - Medical  - Ton</v>
          </cell>
          <cell r="D176">
            <v>750</v>
          </cell>
          <cell r="E176">
            <v>750</v>
          </cell>
          <cell r="F176">
            <v>750</v>
          </cell>
          <cell r="G176">
            <v>750</v>
          </cell>
          <cell r="H176">
            <v>750</v>
          </cell>
          <cell r="I176">
            <v>750</v>
          </cell>
          <cell r="J176">
            <v>750</v>
          </cell>
          <cell r="K176">
            <v>750</v>
          </cell>
          <cell r="L176">
            <v>750</v>
          </cell>
          <cell r="M176">
            <v>750</v>
          </cell>
          <cell r="N176">
            <v>750</v>
          </cell>
          <cell r="O176">
            <v>750</v>
          </cell>
        </row>
        <row r="177">
          <cell r="B177" t="str">
            <v>625-010-002</v>
          </cell>
          <cell r="C177" t="str">
            <v>Tele-Commun. - Medical  - Oka</v>
          </cell>
          <cell r="D177">
            <v>1819</v>
          </cell>
          <cell r="E177">
            <v>1819</v>
          </cell>
          <cell r="F177">
            <v>1819</v>
          </cell>
          <cell r="G177">
            <v>1819</v>
          </cell>
          <cell r="H177">
            <v>1819</v>
          </cell>
          <cell r="I177">
            <v>1819</v>
          </cell>
          <cell r="J177">
            <v>1819</v>
          </cell>
          <cell r="K177">
            <v>1819</v>
          </cell>
          <cell r="L177">
            <v>1819</v>
          </cell>
          <cell r="M177">
            <v>1819</v>
          </cell>
          <cell r="N177">
            <v>1819</v>
          </cell>
          <cell r="O177">
            <v>1819</v>
          </cell>
        </row>
        <row r="178">
          <cell r="B178" t="str">
            <v>625-010-003</v>
          </cell>
          <cell r="C178" t="str">
            <v>Tele-Commun. - Medical  - Bre</v>
          </cell>
          <cell r="D178">
            <v>830</v>
          </cell>
          <cell r="E178">
            <v>830</v>
          </cell>
          <cell r="F178">
            <v>830</v>
          </cell>
          <cell r="G178">
            <v>830</v>
          </cell>
          <cell r="H178">
            <v>830</v>
          </cell>
          <cell r="I178">
            <v>830</v>
          </cell>
          <cell r="J178">
            <v>830</v>
          </cell>
          <cell r="K178">
            <v>830</v>
          </cell>
          <cell r="L178">
            <v>830</v>
          </cell>
          <cell r="M178">
            <v>830</v>
          </cell>
          <cell r="N178">
            <v>830</v>
          </cell>
          <cell r="O178">
            <v>830</v>
          </cell>
        </row>
        <row r="179">
          <cell r="B179" t="str">
            <v>625-012-007</v>
          </cell>
          <cell r="C179" t="str">
            <v>Tele-Commun. - Pharmacy-BRE</v>
          </cell>
          <cell r="D179">
            <v>475</v>
          </cell>
          <cell r="E179">
            <v>475</v>
          </cell>
          <cell r="F179">
            <v>475</v>
          </cell>
          <cell r="G179">
            <v>475</v>
          </cell>
          <cell r="H179">
            <v>475</v>
          </cell>
          <cell r="I179">
            <v>475</v>
          </cell>
          <cell r="J179">
            <v>475</v>
          </cell>
          <cell r="K179">
            <v>475</v>
          </cell>
          <cell r="L179">
            <v>475</v>
          </cell>
          <cell r="M179">
            <v>475</v>
          </cell>
          <cell r="N179">
            <v>475</v>
          </cell>
          <cell r="O179">
            <v>475</v>
          </cell>
        </row>
        <row r="180">
          <cell r="B180" t="str">
            <v>625-012-017</v>
          </cell>
          <cell r="C180" t="str">
            <v>Tele-Commun.-Pharmacy-TON</v>
          </cell>
          <cell r="D180">
            <v>65</v>
          </cell>
          <cell r="E180">
            <v>65</v>
          </cell>
          <cell r="F180">
            <v>65</v>
          </cell>
          <cell r="G180">
            <v>65</v>
          </cell>
          <cell r="H180">
            <v>65</v>
          </cell>
          <cell r="I180">
            <v>65</v>
          </cell>
          <cell r="J180">
            <v>65</v>
          </cell>
          <cell r="K180">
            <v>65</v>
          </cell>
          <cell r="L180">
            <v>65</v>
          </cell>
          <cell r="M180">
            <v>65</v>
          </cell>
          <cell r="N180">
            <v>65</v>
          </cell>
          <cell r="O180">
            <v>65</v>
          </cell>
        </row>
        <row r="181">
          <cell r="B181" t="str">
            <v>625-012-027</v>
          </cell>
          <cell r="C181" t="str">
            <v>Tele-Commun.-Pharmacy-OKA</v>
          </cell>
          <cell r="D181">
            <v>150</v>
          </cell>
          <cell r="E181">
            <v>150</v>
          </cell>
          <cell r="F181">
            <v>150</v>
          </cell>
          <cell r="G181">
            <v>150</v>
          </cell>
          <cell r="H181">
            <v>150</v>
          </cell>
          <cell r="I181">
            <v>150</v>
          </cell>
          <cell r="J181">
            <v>150</v>
          </cell>
          <cell r="K181">
            <v>150</v>
          </cell>
          <cell r="L181">
            <v>150</v>
          </cell>
          <cell r="M181">
            <v>150</v>
          </cell>
          <cell r="N181">
            <v>150</v>
          </cell>
          <cell r="O181">
            <v>150</v>
          </cell>
        </row>
        <row r="182">
          <cell r="B182" t="str">
            <v>625-020-001</v>
          </cell>
          <cell r="C182" t="str">
            <v>Tele-Commun - Nursing-Ton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 t="str">
            <v>625-020-002</v>
          </cell>
          <cell r="C183" t="str">
            <v>Tele-Commun. - Nursing - Oka</v>
          </cell>
          <cell r="D183">
            <v>83</v>
          </cell>
          <cell r="E183">
            <v>83</v>
          </cell>
          <cell r="F183">
            <v>83</v>
          </cell>
          <cell r="G183">
            <v>83</v>
          </cell>
          <cell r="H183">
            <v>83</v>
          </cell>
          <cell r="I183">
            <v>83</v>
          </cell>
          <cell r="J183">
            <v>83</v>
          </cell>
          <cell r="K183">
            <v>83</v>
          </cell>
          <cell r="L183">
            <v>83</v>
          </cell>
          <cell r="M183">
            <v>83</v>
          </cell>
          <cell r="N183">
            <v>83</v>
          </cell>
          <cell r="O183">
            <v>83</v>
          </cell>
        </row>
        <row r="184">
          <cell r="B184" t="str">
            <v>625-020-003</v>
          </cell>
          <cell r="C184" t="str">
            <v>Tele-Commun. - Nursing - Bre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625-030-001</v>
          </cell>
          <cell r="C185" t="str">
            <v>Tele-Commun - Pat Reg-Ton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625-030-002</v>
          </cell>
          <cell r="C186" t="str">
            <v>Tele-Commun. - Pat Reg - Oka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625-030-003</v>
          </cell>
          <cell r="C187" t="str">
            <v>Tele-Commun. - Pat Reg - Bre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625-030-009</v>
          </cell>
          <cell r="C188" t="str">
            <v>Tele-Commu. - Pat Reg - OH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625-040-001</v>
          </cell>
          <cell r="C189" t="str">
            <v>Tele-Commun. - Med. Rec. - Ton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625-040-002</v>
          </cell>
          <cell r="C190" t="str">
            <v>Tele-Commun. - Med. Rec. - Oka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625-040-003</v>
          </cell>
          <cell r="C191" t="str">
            <v>Tele-Commun. - Med. Rec. - Bre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625-060-001</v>
          </cell>
          <cell r="C192" t="str">
            <v>Tele-Commun. - WIC- Ton</v>
          </cell>
          <cell r="D192">
            <v>130</v>
          </cell>
          <cell r="E192">
            <v>130</v>
          </cell>
          <cell r="F192">
            <v>130</v>
          </cell>
          <cell r="G192">
            <v>130</v>
          </cell>
          <cell r="H192">
            <v>130</v>
          </cell>
          <cell r="I192">
            <v>130</v>
          </cell>
          <cell r="J192">
            <v>130</v>
          </cell>
          <cell r="K192">
            <v>130</v>
          </cell>
          <cell r="L192">
            <v>130</v>
          </cell>
          <cell r="M192">
            <v>130</v>
          </cell>
          <cell r="N192">
            <v>130</v>
          </cell>
          <cell r="O192">
            <v>130</v>
          </cell>
        </row>
        <row r="193">
          <cell r="B193" t="str">
            <v>625-060-002</v>
          </cell>
          <cell r="C193" t="str">
            <v>Tele-Commun. - WIC - Oka</v>
          </cell>
          <cell r="D193">
            <v>150</v>
          </cell>
          <cell r="E193">
            <v>150</v>
          </cell>
          <cell r="F193">
            <v>150</v>
          </cell>
          <cell r="G193">
            <v>150</v>
          </cell>
          <cell r="H193">
            <v>150</v>
          </cell>
          <cell r="I193">
            <v>150</v>
          </cell>
          <cell r="J193">
            <v>150</v>
          </cell>
          <cell r="K193">
            <v>150</v>
          </cell>
          <cell r="L193">
            <v>150</v>
          </cell>
          <cell r="M193">
            <v>150</v>
          </cell>
          <cell r="N193">
            <v>150</v>
          </cell>
          <cell r="O193">
            <v>150</v>
          </cell>
        </row>
        <row r="194">
          <cell r="B194" t="str">
            <v>625-060-003</v>
          </cell>
          <cell r="C194" t="str">
            <v>Tele-Commun. - WIC - Bre</v>
          </cell>
          <cell r="D194">
            <v>180</v>
          </cell>
          <cell r="E194">
            <v>180</v>
          </cell>
          <cell r="F194">
            <v>180</v>
          </cell>
          <cell r="G194">
            <v>180</v>
          </cell>
          <cell r="H194">
            <v>180</v>
          </cell>
          <cell r="I194">
            <v>180</v>
          </cell>
          <cell r="J194">
            <v>180</v>
          </cell>
          <cell r="K194">
            <v>180</v>
          </cell>
          <cell r="L194">
            <v>180</v>
          </cell>
          <cell r="M194">
            <v>180</v>
          </cell>
          <cell r="N194">
            <v>180</v>
          </cell>
          <cell r="O194">
            <v>180</v>
          </cell>
        </row>
        <row r="195">
          <cell r="B195" t="str">
            <v>625-080-005</v>
          </cell>
          <cell r="C195" t="str">
            <v>Tele-Commun. - Dental</v>
          </cell>
          <cell r="D195">
            <v>2900</v>
          </cell>
          <cell r="E195">
            <v>2900</v>
          </cell>
          <cell r="F195">
            <v>2900</v>
          </cell>
          <cell r="G195">
            <v>2900</v>
          </cell>
          <cell r="H195">
            <v>2900</v>
          </cell>
          <cell r="I195">
            <v>2900</v>
          </cell>
          <cell r="J195">
            <v>2900</v>
          </cell>
          <cell r="K195">
            <v>2900</v>
          </cell>
          <cell r="L195">
            <v>2900</v>
          </cell>
          <cell r="M195">
            <v>2900</v>
          </cell>
          <cell r="N195">
            <v>2900</v>
          </cell>
          <cell r="O195">
            <v>2900</v>
          </cell>
        </row>
        <row r="196">
          <cell r="B196" t="str">
            <v>625-080-035</v>
          </cell>
          <cell r="C196" t="str">
            <v>Tele-Commun - Dental - Bre</v>
          </cell>
          <cell r="D196">
            <v>250</v>
          </cell>
          <cell r="E196">
            <v>250</v>
          </cell>
          <cell r="F196">
            <v>250</v>
          </cell>
          <cell r="G196">
            <v>250</v>
          </cell>
          <cell r="H196">
            <v>250</v>
          </cell>
          <cell r="I196">
            <v>250</v>
          </cell>
          <cell r="J196">
            <v>250</v>
          </cell>
          <cell r="K196">
            <v>250</v>
          </cell>
          <cell r="L196">
            <v>250</v>
          </cell>
          <cell r="M196">
            <v>250</v>
          </cell>
          <cell r="N196">
            <v>250</v>
          </cell>
          <cell r="O196">
            <v>250</v>
          </cell>
        </row>
        <row r="197">
          <cell r="B197" t="str">
            <v>625-090-001</v>
          </cell>
          <cell r="C197" t="str">
            <v>Tele-Comm. - Admin-Ton</v>
          </cell>
          <cell r="D197">
            <v>3050</v>
          </cell>
          <cell r="E197">
            <v>3500</v>
          </cell>
          <cell r="F197">
            <v>3500</v>
          </cell>
          <cell r="G197">
            <v>3500</v>
          </cell>
          <cell r="H197">
            <v>3500</v>
          </cell>
          <cell r="I197">
            <v>3500</v>
          </cell>
          <cell r="J197">
            <v>3500</v>
          </cell>
          <cell r="K197">
            <v>3500</v>
          </cell>
          <cell r="L197">
            <v>3500</v>
          </cell>
          <cell r="M197">
            <v>3500</v>
          </cell>
          <cell r="N197">
            <v>3500</v>
          </cell>
          <cell r="O197">
            <v>3500</v>
          </cell>
        </row>
        <row r="198">
          <cell r="B198" t="str">
            <v>625-090-002</v>
          </cell>
          <cell r="C198" t="str">
            <v>Tele-Commun. - Admin - Oka</v>
          </cell>
          <cell r="D198">
            <v>4633</v>
          </cell>
          <cell r="E198">
            <v>4633</v>
          </cell>
          <cell r="F198">
            <v>4633</v>
          </cell>
          <cell r="G198">
            <v>4633</v>
          </cell>
          <cell r="H198">
            <v>4633</v>
          </cell>
          <cell r="I198">
            <v>4633</v>
          </cell>
          <cell r="J198">
            <v>4633</v>
          </cell>
          <cell r="K198">
            <v>4633</v>
          </cell>
          <cell r="L198">
            <v>4633</v>
          </cell>
          <cell r="M198">
            <v>4633</v>
          </cell>
          <cell r="N198">
            <v>4633</v>
          </cell>
          <cell r="O198">
            <v>4633</v>
          </cell>
        </row>
        <row r="199">
          <cell r="B199" t="str">
            <v>625-090-003</v>
          </cell>
          <cell r="C199" t="str">
            <v>Tele-Comm. - Admin-Bre</v>
          </cell>
          <cell r="D199">
            <v>3575</v>
          </cell>
          <cell r="E199">
            <v>3575</v>
          </cell>
          <cell r="F199">
            <v>3575</v>
          </cell>
          <cell r="G199">
            <v>3575</v>
          </cell>
          <cell r="H199">
            <v>3575</v>
          </cell>
          <cell r="I199">
            <v>3575</v>
          </cell>
          <cell r="J199">
            <v>3575</v>
          </cell>
          <cell r="K199">
            <v>3575</v>
          </cell>
          <cell r="L199">
            <v>3575</v>
          </cell>
          <cell r="M199">
            <v>3575</v>
          </cell>
          <cell r="N199">
            <v>3575</v>
          </cell>
          <cell r="O199">
            <v>3575</v>
          </cell>
        </row>
        <row r="200">
          <cell r="B200" t="str">
            <v>625-090-009</v>
          </cell>
          <cell r="C200" t="str">
            <v>Tele-Comm. - Admin - Overhead</v>
          </cell>
          <cell r="D200">
            <v>1500</v>
          </cell>
          <cell r="E200">
            <v>1500</v>
          </cell>
          <cell r="F200">
            <v>1500</v>
          </cell>
          <cell r="G200">
            <v>1500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1500</v>
          </cell>
          <cell r="N200">
            <v>1500</v>
          </cell>
          <cell r="O200">
            <v>1500</v>
          </cell>
        </row>
        <row r="201">
          <cell r="B201" t="str">
            <v>625-100-009</v>
          </cell>
          <cell r="C201" t="str">
            <v>Tele-Comm. - Fac. - Overhead</v>
          </cell>
          <cell r="D201">
            <v>50</v>
          </cell>
          <cell r="E201">
            <v>50</v>
          </cell>
          <cell r="F201">
            <v>50</v>
          </cell>
          <cell r="G201">
            <v>50</v>
          </cell>
          <cell r="H201">
            <v>50</v>
          </cell>
          <cell r="I201">
            <v>50</v>
          </cell>
          <cell r="J201">
            <v>50</v>
          </cell>
          <cell r="K201">
            <v>50</v>
          </cell>
          <cell r="L201">
            <v>50</v>
          </cell>
          <cell r="M201">
            <v>50</v>
          </cell>
          <cell r="N201">
            <v>50</v>
          </cell>
          <cell r="O201">
            <v>50</v>
          </cell>
        </row>
        <row r="202">
          <cell r="B202" t="str">
            <v>625-110-009</v>
          </cell>
          <cell r="C202" t="str">
            <v>Tele-Comm - Billing - Overhead</v>
          </cell>
          <cell r="D202">
            <v>800</v>
          </cell>
          <cell r="E202">
            <v>800</v>
          </cell>
          <cell r="F202">
            <v>800</v>
          </cell>
          <cell r="G202">
            <v>800</v>
          </cell>
          <cell r="H202">
            <v>800</v>
          </cell>
          <cell r="I202">
            <v>800</v>
          </cell>
          <cell r="J202">
            <v>800</v>
          </cell>
          <cell r="K202">
            <v>800</v>
          </cell>
          <cell r="L202">
            <v>800</v>
          </cell>
          <cell r="M202">
            <v>800</v>
          </cell>
          <cell r="N202">
            <v>800</v>
          </cell>
          <cell r="O202">
            <v>800</v>
          </cell>
        </row>
        <row r="203">
          <cell r="B203" t="str">
            <v>625-120-009</v>
          </cell>
          <cell r="C203" t="str">
            <v>Tele-Comm - Finance - Overhead</v>
          </cell>
          <cell r="D203">
            <v>125</v>
          </cell>
          <cell r="E203">
            <v>125</v>
          </cell>
          <cell r="F203">
            <v>125</v>
          </cell>
          <cell r="G203">
            <v>125</v>
          </cell>
          <cell r="H203">
            <v>125</v>
          </cell>
          <cell r="I203">
            <v>125</v>
          </cell>
          <cell r="J203">
            <v>125</v>
          </cell>
          <cell r="K203">
            <v>125</v>
          </cell>
          <cell r="L203">
            <v>125</v>
          </cell>
          <cell r="M203">
            <v>125</v>
          </cell>
          <cell r="N203">
            <v>125</v>
          </cell>
          <cell r="O203">
            <v>125</v>
          </cell>
        </row>
        <row r="204">
          <cell r="B204" t="str">
            <v>626-010-002</v>
          </cell>
          <cell r="C204" t="str">
            <v>Answering Service - Med. - Oka</v>
          </cell>
          <cell r="D204">
            <v>125</v>
          </cell>
          <cell r="E204">
            <v>125</v>
          </cell>
          <cell r="F204">
            <v>125</v>
          </cell>
          <cell r="G204">
            <v>125</v>
          </cell>
          <cell r="H204">
            <v>125</v>
          </cell>
          <cell r="I204">
            <v>125</v>
          </cell>
          <cell r="J204">
            <v>125</v>
          </cell>
          <cell r="K204">
            <v>125</v>
          </cell>
          <cell r="L204">
            <v>125</v>
          </cell>
          <cell r="M204">
            <v>125</v>
          </cell>
          <cell r="N204">
            <v>125</v>
          </cell>
          <cell r="O204">
            <v>125</v>
          </cell>
        </row>
        <row r="205">
          <cell r="B205" t="str">
            <v>626-010-003</v>
          </cell>
          <cell r="C205" t="str">
            <v>Answering Service - Med. - Bre</v>
          </cell>
          <cell r="D205">
            <v>125</v>
          </cell>
          <cell r="E205">
            <v>125</v>
          </cell>
          <cell r="F205">
            <v>125</v>
          </cell>
          <cell r="G205">
            <v>125</v>
          </cell>
          <cell r="H205">
            <v>125</v>
          </cell>
          <cell r="I205">
            <v>125</v>
          </cell>
          <cell r="J205">
            <v>125</v>
          </cell>
          <cell r="K205">
            <v>125</v>
          </cell>
          <cell r="L205">
            <v>125</v>
          </cell>
          <cell r="M205">
            <v>125</v>
          </cell>
          <cell r="N205">
            <v>125</v>
          </cell>
          <cell r="O205">
            <v>125</v>
          </cell>
        </row>
        <row r="206">
          <cell r="B206" t="str">
            <v>627-012-007</v>
          </cell>
          <cell r="C206" t="str">
            <v>Janitorial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627-012-017</v>
          </cell>
          <cell r="C207" t="str">
            <v>Janitorial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627-012-027</v>
          </cell>
          <cell r="C208" t="str">
            <v>Janitorial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627-060-001</v>
          </cell>
          <cell r="C209" t="str">
            <v>Janitorial - WIC - Ton</v>
          </cell>
          <cell r="D209">
            <v>0</v>
          </cell>
          <cell r="E209">
            <v>0</v>
          </cell>
          <cell r="F209">
            <v>80</v>
          </cell>
          <cell r="G209">
            <v>0</v>
          </cell>
          <cell r="H209">
            <v>0</v>
          </cell>
          <cell r="I209">
            <v>80</v>
          </cell>
          <cell r="J209">
            <v>0</v>
          </cell>
          <cell r="K209">
            <v>0</v>
          </cell>
          <cell r="L209">
            <v>80</v>
          </cell>
          <cell r="M209">
            <v>0</v>
          </cell>
          <cell r="N209">
            <v>0</v>
          </cell>
          <cell r="O209">
            <v>80</v>
          </cell>
        </row>
        <row r="210">
          <cell r="B210" t="str">
            <v>627-060-002</v>
          </cell>
          <cell r="C210" t="str">
            <v>Janitorial - WIC - Oka</v>
          </cell>
          <cell r="D210">
            <v>150</v>
          </cell>
          <cell r="E210">
            <v>150</v>
          </cell>
          <cell r="F210">
            <v>150</v>
          </cell>
          <cell r="G210">
            <v>150</v>
          </cell>
          <cell r="H210">
            <v>150</v>
          </cell>
          <cell r="I210">
            <v>150</v>
          </cell>
          <cell r="J210">
            <v>150</v>
          </cell>
          <cell r="K210">
            <v>150</v>
          </cell>
          <cell r="L210">
            <v>150</v>
          </cell>
          <cell r="M210">
            <v>150</v>
          </cell>
          <cell r="N210">
            <v>150</v>
          </cell>
          <cell r="O210">
            <v>150</v>
          </cell>
        </row>
        <row r="211">
          <cell r="B211" t="str">
            <v>627-060-003</v>
          </cell>
          <cell r="C211" t="str">
            <v>Janitorial - WIC - Bre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627-100-001</v>
          </cell>
          <cell r="C212" t="str">
            <v>Janitorial - Facility - Ton</v>
          </cell>
          <cell r="D212">
            <v>500</v>
          </cell>
          <cell r="E212">
            <v>250</v>
          </cell>
          <cell r="F212">
            <v>250</v>
          </cell>
          <cell r="G212">
            <v>500</v>
          </cell>
          <cell r="H212">
            <v>250</v>
          </cell>
          <cell r="I212">
            <v>250</v>
          </cell>
          <cell r="J212">
            <v>500</v>
          </cell>
          <cell r="K212">
            <v>250</v>
          </cell>
          <cell r="L212">
            <v>250</v>
          </cell>
          <cell r="M212">
            <v>500</v>
          </cell>
          <cell r="N212">
            <v>250</v>
          </cell>
          <cell r="O212">
            <v>250</v>
          </cell>
        </row>
        <row r="213">
          <cell r="B213" t="str">
            <v>627-100-002</v>
          </cell>
          <cell r="C213" t="str">
            <v>Janitorial - Facility - Oka</v>
          </cell>
          <cell r="D213">
            <v>645</v>
          </cell>
          <cell r="E213">
            <v>645</v>
          </cell>
          <cell r="F213">
            <v>645</v>
          </cell>
          <cell r="G213">
            <v>645</v>
          </cell>
          <cell r="H213">
            <v>645</v>
          </cell>
          <cell r="I213">
            <v>645</v>
          </cell>
          <cell r="J213">
            <v>645</v>
          </cell>
          <cell r="K213">
            <v>645</v>
          </cell>
          <cell r="L213">
            <v>1000</v>
          </cell>
          <cell r="M213">
            <v>1000</v>
          </cell>
          <cell r="N213">
            <v>800</v>
          </cell>
          <cell r="O213">
            <v>800</v>
          </cell>
        </row>
        <row r="214">
          <cell r="B214" t="str">
            <v>627-100-003</v>
          </cell>
          <cell r="C214" t="str">
            <v>Janitorial - Facility - Bre</v>
          </cell>
          <cell r="D214">
            <v>1633</v>
          </cell>
          <cell r="E214">
            <v>3000</v>
          </cell>
          <cell r="F214">
            <v>1633</v>
          </cell>
          <cell r="G214">
            <v>1633</v>
          </cell>
          <cell r="H214">
            <v>1633</v>
          </cell>
          <cell r="I214">
            <v>1633</v>
          </cell>
          <cell r="J214">
            <v>3000</v>
          </cell>
          <cell r="K214">
            <v>1633</v>
          </cell>
          <cell r="L214">
            <v>2500</v>
          </cell>
          <cell r="M214">
            <v>2500</v>
          </cell>
          <cell r="N214">
            <v>2000</v>
          </cell>
          <cell r="O214">
            <v>1633</v>
          </cell>
        </row>
        <row r="215">
          <cell r="B215" t="str">
            <v>627-100-005</v>
          </cell>
          <cell r="C215" t="str">
            <v>Janitorial - Facility - Kegley</v>
          </cell>
          <cell r="D215">
            <v>1000</v>
          </cell>
          <cell r="E215">
            <v>1000</v>
          </cell>
          <cell r="F215">
            <v>1000</v>
          </cell>
          <cell r="G215">
            <v>1000</v>
          </cell>
          <cell r="H215">
            <v>1000</v>
          </cell>
          <cell r="I215">
            <v>1000</v>
          </cell>
          <cell r="J215">
            <v>1200</v>
          </cell>
          <cell r="K215">
            <v>1300</v>
          </cell>
          <cell r="L215">
            <v>1300</v>
          </cell>
          <cell r="M215">
            <v>1300</v>
          </cell>
          <cell r="N215">
            <v>1000</v>
          </cell>
          <cell r="O215">
            <v>1000</v>
          </cell>
        </row>
        <row r="216">
          <cell r="B216" t="str">
            <v>627-100-009</v>
          </cell>
          <cell r="C216" t="str">
            <v>Janitorial - Fac. - Overhead</v>
          </cell>
          <cell r="D216">
            <v>55</v>
          </cell>
          <cell r="E216">
            <v>55</v>
          </cell>
          <cell r="F216">
            <v>55</v>
          </cell>
          <cell r="G216">
            <v>55</v>
          </cell>
          <cell r="H216">
            <v>55</v>
          </cell>
          <cell r="I216">
            <v>55</v>
          </cell>
          <cell r="J216">
            <v>55</v>
          </cell>
          <cell r="K216">
            <v>55</v>
          </cell>
          <cell r="L216">
            <v>55</v>
          </cell>
          <cell r="M216">
            <v>55</v>
          </cell>
          <cell r="N216">
            <v>55</v>
          </cell>
          <cell r="O216">
            <v>55</v>
          </cell>
        </row>
        <row r="217">
          <cell r="B217" t="str">
            <v>627-100-035</v>
          </cell>
          <cell r="C217" t="str">
            <v>Janitorial - Fac. - Overhead</v>
          </cell>
          <cell r="D217">
            <v>300</v>
          </cell>
          <cell r="E217">
            <v>300</v>
          </cell>
          <cell r="F217">
            <v>300</v>
          </cell>
          <cell r="G217">
            <v>300</v>
          </cell>
          <cell r="H217">
            <v>300</v>
          </cell>
          <cell r="I217">
            <v>300</v>
          </cell>
          <cell r="J217">
            <v>300</v>
          </cell>
          <cell r="K217">
            <v>300</v>
          </cell>
          <cell r="L217">
            <v>300</v>
          </cell>
          <cell r="M217">
            <v>300</v>
          </cell>
          <cell r="N217">
            <v>300</v>
          </cell>
          <cell r="O217">
            <v>300</v>
          </cell>
        </row>
        <row r="218">
          <cell r="B218" t="str">
            <v>670-010-001</v>
          </cell>
          <cell r="C218" t="str">
            <v>Postage - Medical - Ton</v>
          </cell>
          <cell r="D218">
            <v>55</v>
          </cell>
          <cell r="E218">
            <v>55</v>
          </cell>
          <cell r="F218">
            <v>55</v>
          </cell>
          <cell r="G218">
            <v>55</v>
          </cell>
          <cell r="H218">
            <v>55</v>
          </cell>
          <cell r="I218">
            <v>55</v>
          </cell>
          <cell r="J218">
            <v>55</v>
          </cell>
          <cell r="K218">
            <v>55</v>
          </cell>
          <cell r="L218">
            <v>55</v>
          </cell>
          <cell r="M218">
            <v>55</v>
          </cell>
          <cell r="N218">
            <v>55</v>
          </cell>
          <cell r="O218">
            <v>55</v>
          </cell>
        </row>
        <row r="219">
          <cell r="B219" t="str">
            <v>670-010-002</v>
          </cell>
          <cell r="C219" t="str">
            <v>Postage - Medical - Oka</v>
          </cell>
          <cell r="D219">
            <v>131</v>
          </cell>
          <cell r="E219">
            <v>131</v>
          </cell>
          <cell r="F219">
            <v>131</v>
          </cell>
          <cell r="G219">
            <v>131</v>
          </cell>
          <cell r="H219">
            <v>131</v>
          </cell>
          <cell r="I219">
            <v>131</v>
          </cell>
          <cell r="J219">
            <v>131</v>
          </cell>
          <cell r="K219">
            <v>131</v>
          </cell>
          <cell r="L219">
            <v>131</v>
          </cell>
          <cell r="M219">
            <v>131</v>
          </cell>
          <cell r="N219">
            <v>131</v>
          </cell>
          <cell r="O219">
            <v>131</v>
          </cell>
        </row>
        <row r="220">
          <cell r="B220" t="str">
            <v>670-010-003</v>
          </cell>
          <cell r="C220" t="str">
            <v>Postage - Medical - Bre</v>
          </cell>
          <cell r="D220">
            <v>31</v>
          </cell>
          <cell r="E220">
            <v>31</v>
          </cell>
          <cell r="F220">
            <v>31</v>
          </cell>
          <cell r="G220">
            <v>31</v>
          </cell>
          <cell r="H220">
            <v>31</v>
          </cell>
          <cell r="I220">
            <v>31</v>
          </cell>
          <cell r="J220">
            <v>31</v>
          </cell>
          <cell r="K220">
            <v>31</v>
          </cell>
          <cell r="L220">
            <v>31</v>
          </cell>
          <cell r="M220">
            <v>31</v>
          </cell>
          <cell r="N220">
            <v>31</v>
          </cell>
          <cell r="O220">
            <v>31</v>
          </cell>
        </row>
        <row r="221">
          <cell r="B221" t="str">
            <v>670-012-007</v>
          </cell>
          <cell r="C221" t="str">
            <v>Postage - Pharmacy - Bre</v>
          </cell>
          <cell r="D221">
            <v>1000</v>
          </cell>
          <cell r="E221">
            <v>1000</v>
          </cell>
          <cell r="F221">
            <v>1000</v>
          </cell>
          <cell r="G221">
            <v>1000</v>
          </cell>
          <cell r="H221">
            <v>1000</v>
          </cell>
          <cell r="I221">
            <v>1000</v>
          </cell>
          <cell r="J221">
            <v>1000</v>
          </cell>
          <cell r="K221">
            <v>1000</v>
          </cell>
          <cell r="L221">
            <v>1000</v>
          </cell>
          <cell r="M221">
            <v>1000</v>
          </cell>
          <cell r="N221">
            <v>1000</v>
          </cell>
          <cell r="O221">
            <v>1000</v>
          </cell>
        </row>
        <row r="222">
          <cell r="B222" t="str">
            <v>670-012-017</v>
          </cell>
          <cell r="C222" t="str">
            <v>Postage</v>
          </cell>
          <cell r="D222" t="str">
            <v>Budgeted in Brewster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670-012-027</v>
          </cell>
          <cell r="C223" t="str">
            <v>Postage</v>
          </cell>
          <cell r="D223" t="str">
            <v>Budgeted in Brewster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670-040-001</v>
          </cell>
          <cell r="C224" t="str">
            <v>Postage - Med. Rec. - Ton</v>
          </cell>
          <cell r="D224">
            <v>100</v>
          </cell>
          <cell r="E224">
            <v>100</v>
          </cell>
          <cell r="F224">
            <v>100</v>
          </cell>
          <cell r="G224">
            <v>100</v>
          </cell>
          <cell r="H224">
            <v>100</v>
          </cell>
          <cell r="I224">
            <v>100</v>
          </cell>
          <cell r="J224">
            <v>100</v>
          </cell>
          <cell r="K224">
            <v>100</v>
          </cell>
          <cell r="L224">
            <v>100</v>
          </cell>
          <cell r="M224">
            <v>100</v>
          </cell>
          <cell r="N224">
            <v>100</v>
          </cell>
          <cell r="O224">
            <v>100</v>
          </cell>
        </row>
        <row r="225">
          <cell r="B225" t="str">
            <v>670-040-002</v>
          </cell>
          <cell r="C225" t="str">
            <v>Postage - Med. Rec. - Oka</v>
          </cell>
          <cell r="D225">
            <v>173</v>
          </cell>
          <cell r="E225">
            <v>173</v>
          </cell>
          <cell r="F225">
            <v>173</v>
          </cell>
          <cell r="G225">
            <v>173</v>
          </cell>
          <cell r="H225">
            <v>173</v>
          </cell>
          <cell r="I225">
            <v>173</v>
          </cell>
          <cell r="J225">
            <v>173</v>
          </cell>
          <cell r="K225">
            <v>173</v>
          </cell>
          <cell r="L225">
            <v>173</v>
          </cell>
          <cell r="M225">
            <v>173</v>
          </cell>
          <cell r="N225">
            <v>173</v>
          </cell>
          <cell r="O225">
            <v>173</v>
          </cell>
        </row>
        <row r="226">
          <cell r="B226" t="str">
            <v>670-040-003</v>
          </cell>
          <cell r="C226" t="str">
            <v>Postage - Med. Rec. - Bre</v>
          </cell>
          <cell r="D226">
            <v>75</v>
          </cell>
          <cell r="E226">
            <v>75</v>
          </cell>
          <cell r="F226">
            <v>75</v>
          </cell>
          <cell r="G226">
            <v>75</v>
          </cell>
          <cell r="H226">
            <v>75</v>
          </cell>
          <cell r="I226">
            <v>75</v>
          </cell>
          <cell r="J226">
            <v>75</v>
          </cell>
          <cell r="K226">
            <v>75</v>
          </cell>
          <cell r="L226">
            <v>75</v>
          </cell>
          <cell r="M226">
            <v>75</v>
          </cell>
          <cell r="N226">
            <v>75</v>
          </cell>
          <cell r="O226">
            <v>75</v>
          </cell>
        </row>
        <row r="227">
          <cell r="B227" t="str">
            <v>670-060-001</v>
          </cell>
          <cell r="C227" t="str">
            <v>Postage - WIC - Ton</v>
          </cell>
          <cell r="D227">
            <v>20</v>
          </cell>
          <cell r="E227">
            <v>20</v>
          </cell>
          <cell r="F227">
            <v>20</v>
          </cell>
          <cell r="G227">
            <v>20</v>
          </cell>
          <cell r="H227">
            <v>20</v>
          </cell>
          <cell r="I227">
            <v>20</v>
          </cell>
          <cell r="J227">
            <v>20</v>
          </cell>
          <cell r="K227">
            <v>20</v>
          </cell>
          <cell r="L227">
            <v>20</v>
          </cell>
          <cell r="M227">
            <v>20</v>
          </cell>
          <cell r="N227">
            <v>20</v>
          </cell>
          <cell r="O227">
            <v>20</v>
          </cell>
        </row>
        <row r="228">
          <cell r="B228" t="str">
            <v>670-060-002</v>
          </cell>
          <cell r="C228" t="str">
            <v>Postage - WIC - Oka</v>
          </cell>
          <cell r="D228">
            <v>20</v>
          </cell>
          <cell r="E228">
            <v>20</v>
          </cell>
          <cell r="F228">
            <v>20</v>
          </cell>
          <cell r="G228">
            <v>20</v>
          </cell>
          <cell r="H228">
            <v>20</v>
          </cell>
          <cell r="I228">
            <v>20</v>
          </cell>
          <cell r="J228">
            <v>20</v>
          </cell>
          <cell r="K228">
            <v>20</v>
          </cell>
          <cell r="L228">
            <v>20</v>
          </cell>
          <cell r="M228">
            <v>20</v>
          </cell>
          <cell r="N228">
            <v>20</v>
          </cell>
          <cell r="O228">
            <v>20</v>
          </cell>
        </row>
        <row r="229">
          <cell r="B229" t="str">
            <v>670-060-003</v>
          </cell>
          <cell r="C229" t="str">
            <v>Postage - WIC - Bre</v>
          </cell>
          <cell r="D229">
            <v>20</v>
          </cell>
          <cell r="E229">
            <v>20</v>
          </cell>
          <cell r="F229">
            <v>20</v>
          </cell>
          <cell r="G229">
            <v>20</v>
          </cell>
          <cell r="H229">
            <v>20</v>
          </cell>
          <cell r="I229">
            <v>20</v>
          </cell>
          <cell r="J229">
            <v>20</v>
          </cell>
          <cell r="K229">
            <v>20</v>
          </cell>
          <cell r="L229">
            <v>20</v>
          </cell>
          <cell r="M229">
            <v>20</v>
          </cell>
          <cell r="N229">
            <v>20</v>
          </cell>
          <cell r="O229">
            <v>20</v>
          </cell>
        </row>
        <row r="230">
          <cell r="B230" t="str">
            <v>670-080-005</v>
          </cell>
          <cell r="C230" t="str">
            <v>Postage - Dental</v>
          </cell>
          <cell r="D230">
            <v>42</v>
          </cell>
          <cell r="E230">
            <v>42</v>
          </cell>
          <cell r="F230">
            <v>42</v>
          </cell>
          <cell r="G230">
            <v>42</v>
          </cell>
          <cell r="H230">
            <v>42</v>
          </cell>
          <cell r="I230">
            <v>42</v>
          </cell>
          <cell r="J230">
            <v>42</v>
          </cell>
          <cell r="K230">
            <v>42</v>
          </cell>
          <cell r="L230">
            <v>42</v>
          </cell>
          <cell r="M230">
            <v>42</v>
          </cell>
          <cell r="N230">
            <v>42</v>
          </cell>
          <cell r="O230">
            <v>42</v>
          </cell>
        </row>
        <row r="231">
          <cell r="B231" t="str">
            <v>670-080-035</v>
          </cell>
          <cell r="C231" t="str">
            <v>Postage - Dental - Bre</v>
          </cell>
          <cell r="D231">
            <v>64</v>
          </cell>
          <cell r="E231">
            <v>14</v>
          </cell>
          <cell r="F231">
            <v>14</v>
          </cell>
          <cell r="G231">
            <v>14</v>
          </cell>
          <cell r="H231">
            <v>14</v>
          </cell>
          <cell r="I231">
            <v>14</v>
          </cell>
          <cell r="J231">
            <v>14</v>
          </cell>
          <cell r="K231">
            <v>14</v>
          </cell>
          <cell r="L231">
            <v>14</v>
          </cell>
          <cell r="M231">
            <v>14</v>
          </cell>
          <cell r="N231">
            <v>14</v>
          </cell>
          <cell r="O231">
            <v>14</v>
          </cell>
        </row>
        <row r="232">
          <cell r="B232" t="str">
            <v>670-090-009</v>
          </cell>
          <cell r="C232" t="str">
            <v>Postage - Admin. - Overhead</v>
          </cell>
          <cell r="D232">
            <v>225</v>
          </cell>
          <cell r="E232">
            <v>225</v>
          </cell>
          <cell r="F232">
            <v>225</v>
          </cell>
          <cell r="G232">
            <v>225</v>
          </cell>
          <cell r="H232">
            <v>225</v>
          </cell>
          <cell r="I232">
            <v>225</v>
          </cell>
          <cell r="J232">
            <v>225</v>
          </cell>
          <cell r="K232">
            <v>225</v>
          </cell>
          <cell r="L232">
            <v>225</v>
          </cell>
          <cell r="M232">
            <v>225</v>
          </cell>
          <cell r="N232">
            <v>225</v>
          </cell>
          <cell r="O232">
            <v>225</v>
          </cell>
        </row>
        <row r="233">
          <cell r="B233" t="str">
            <v>670-100-009</v>
          </cell>
          <cell r="C233" t="str">
            <v>Postage - Facility - Overhead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 t="str">
            <v>670-110-009</v>
          </cell>
          <cell r="C234" t="str">
            <v>Postage - Billing - Overhead</v>
          </cell>
          <cell r="D234">
            <v>275</v>
          </cell>
          <cell r="E234">
            <v>275</v>
          </cell>
          <cell r="F234">
            <v>275</v>
          </cell>
          <cell r="G234">
            <v>275</v>
          </cell>
          <cell r="H234">
            <v>275</v>
          </cell>
          <cell r="I234">
            <v>275</v>
          </cell>
          <cell r="J234">
            <v>275</v>
          </cell>
          <cell r="K234">
            <v>275</v>
          </cell>
          <cell r="L234">
            <v>275</v>
          </cell>
          <cell r="M234">
            <v>275</v>
          </cell>
          <cell r="N234">
            <v>275</v>
          </cell>
          <cell r="O234">
            <v>275</v>
          </cell>
        </row>
        <row r="235">
          <cell r="B235" t="str">
            <v>670-120-009</v>
          </cell>
          <cell r="C235" t="str">
            <v>Postage - Finance - Overhead</v>
          </cell>
          <cell r="D235">
            <v>95</v>
          </cell>
          <cell r="E235">
            <v>95</v>
          </cell>
          <cell r="F235">
            <v>95</v>
          </cell>
          <cell r="G235">
            <v>95</v>
          </cell>
          <cell r="H235">
            <v>95</v>
          </cell>
          <cell r="I235">
            <v>95</v>
          </cell>
          <cell r="J235">
            <v>95</v>
          </cell>
          <cell r="K235">
            <v>95</v>
          </cell>
          <cell r="L235">
            <v>95</v>
          </cell>
          <cell r="M235">
            <v>95</v>
          </cell>
          <cell r="N235">
            <v>95</v>
          </cell>
          <cell r="O235">
            <v>95</v>
          </cell>
        </row>
        <row r="236">
          <cell r="B236" t="str">
            <v>700-010-001</v>
          </cell>
          <cell r="C236" t="str">
            <v>Transportation - Medical - Ton</v>
          </cell>
          <cell r="D236">
            <v>280</v>
          </cell>
          <cell r="E236">
            <v>280</v>
          </cell>
          <cell r="F236">
            <v>280</v>
          </cell>
          <cell r="G236">
            <v>280</v>
          </cell>
          <cell r="H236">
            <v>280</v>
          </cell>
          <cell r="I236">
            <v>280</v>
          </cell>
          <cell r="J236">
            <v>280</v>
          </cell>
          <cell r="K236">
            <v>280</v>
          </cell>
          <cell r="L236">
            <v>280</v>
          </cell>
          <cell r="M236">
            <v>280</v>
          </cell>
          <cell r="N236">
            <v>280</v>
          </cell>
          <cell r="O236">
            <v>280</v>
          </cell>
        </row>
        <row r="237">
          <cell r="B237" t="str">
            <v>700-010-002</v>
          </cell>
          <cell r="C237" t="str">
            <v>Transportation - Medical - Oka</v>
          </cell>
          <cell r="D237">
            <v>173</v>
          </cell>
          <cell r="E237">
            <v>173</v>
          </cell>
          <cell r="F237">
            <v>173</v>
          </cell>
          <cell r="G237">
            <v>173</v>
          </cell>
          <cell r="H237">
            <v>173</v>
          </cell>
          <cell r="I237">
            <v>173</v>
          </cell>
          <cell r="J237">
            <v>173</v>
          </cell>
          <cell r="K237">
            <v>173</v>
          </cell>
          <cell r="L237">
            <v>173</v>
          </cell>
          <cell r="M237">
            <v>173</v>
          </cell>
          <cell r="N237">
            <v>173</v>
          </cell>
          <cell r="O237">
            <v>173</v>
          </cell>
        </row>
        <row r="238">
          <cell r="B238" t="str">
            <v>700-010-003</v>
          </cell>
          <cell r="C238" t="str">
            <v>Transportation - Medical - Bre</v>
          </cell>
          <cell r="D238">
            <v>173</v>
          </cell>
          <cell r="E238">
            <v>173</v>
          </cell>
          <cell r="F238">
            <v>173</v>
          </cell>
          <cell r="G238">
            <v>173</v>
          </cell>
          <cell r="H238">
            <v>173</v>
          </cell>
          <cell r="I238">
            <v>173</v>
          </cell>
          <cell r="J238">
            <v>173</v>
          </cell>
          <cell r="K238">
            <v>173</v>
          </cell>
          <cell r="L238">
            <v>173</v>
          </cell>
          <cell r="M238">
            <v>173</v>
          </cell>
          <cell r="N238">
            <v>173</v>
          </cell>
          <cell r="O238">
            <v>173</v>
          </cell>
        </row>
        <row r="239">
          <cell r="B239" t="str">
            <v>700-012-007</v>
          </cell>
          <cell r="C239" t="str">
            <v>Transportation - Pharm - Bre</v>
          </cell>
          <cell r="D239">
            <v>250</v>
          </cell>
          <cell r="E239">
            <v>250</v>
          </cell>
          <cell r="F239">
            <v>250</v>
          </cell>
          <cell r="G239">
            <v>250</v>
          </cell>
          <cell r="H239">
            <v>250</v>
          </cell>
          <cell r="I239">
            <v>250</v>
          </cell>
          <cell r="J239">
            <v>250</v>
          </cell>
          <cell r="K239">
            <v>250</v>
          </cell>
          <cell r="L239">
            <v>250</v>
          </cell>
          <cell r="M239">
            <v>250</v>
          </cell>
          <cell r="N239">
            <v>250</v>
          </cell>
          <cell r="O239">
            <v>250</v>
          </cell>
        </row>
        <row r="240">
          <cell r="B240" t="str">
            <v>700-012-017</v>
          </cell>
          <cell r="C240" t="str">
            <v>Transportation</v>
          </cell>
          <cell r="D240" t="str">
            <v>Budgeted in Brewster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700-012-027</v>
          </cell>
          <cell r="C241" t="str">
            <v>Transportation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B242" t="str">
            <v>700-060-009</v>
          </cell>
          <cell r="C242" t="str">
            <v>Transport - WIC Admin</v>
          </cell>
          <cell r="D242">
            <v>75</v>
          </cell>
          <cell r="E242">
            <v>75</v>
          </cell>
          <cell r="F242">
            <v>75</v>
          </cell>
          <cell r="G242">
            <v>75</v>
          </cell>
          <cell r="H242">
            <v>75</v>
          </cell>
          <cell r="I242">
            <v>75</v>
          </cell>
          <cell r="J242">
            <v>75</v>
          </cell>
          <cell r="K242">
            <v>75</v>
          </cell>
          <cell r="L242">
            <v>75</v>
          </cell>
          <cell r="M242">
            <v>75</v>
          </cell>
          <cell r="N242">
            <v>75</v>
          </cell>
          <cell r="O242">
            <v>75</v>
          </cell>
        </row>
        <row r="243">
          <cell r="B243" t="str">
            <v>700-080-005</v>
          </cell>
          <cell r="C243" t="str">
            <v>Transportation - Dental - Oka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 t="str">
            <v>700-080-035</v>
          </cell>
          <cell r="C244" t="str">
            <v>Transportation - Dental - Bre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B245" t="str">
            <v>700-090-009</v>
          </cell>
          <cell r="C245" t="str">
            <v>Transport - Admin - Overhead</v>
          </cell>
          <cell r="D245">
            <v>240</v>
          </cell>
          <cell r="E245">
            <v>240</v>
          </cell>
          <cell r="F245">
            <v>240</v>
          </cell>
          <cell r="G245">
            <v>240</v>
          </cell>
          <cell r="H245">
            <v>240</v>
          </cell>
          <cell r="I245">
            <v>240</v>
          </cell>
          <cell r="J245">
            <v>240</v>
          </cell>
          <cell r="K245">
            <v>240</v>
          </cell>
          <cell r="L245">
            <v>240</v>
          </cell>
          <cell r="M245">
            <v>240</v>
          </cell>
          <cell r="N245">
            <v>240</v>
          </cell>
          <cell r="O245">
            <v>240</v>
          </cell>
        </row>
        <row r="246">
          <cell r="B246" t="str">
            <v>710-010-001</v>
          </cell>
          <cell r="C246" t="str">
            <v>Travel - Medical - Ton</v>
          </cell>
          <cell r="D246">
            <v>36</v>
          </cell>
          <cell r="E246">
            <v>36</v>
          </cell>
          <cell r="F246">
            <v>36</v>
          </cell>
          <cell r="G246">
            <v>36</v>
          </cell>
          <cell r="H246">
            <v>36</v>
          </cell>
          <cell r="I246">
            <v>36</v>
          </cell>
          <cell r="J246">
            <v>36</v>
          </cell>
          <cell r="K246">
            <v>36</v>
          </cell>
          <cell r="L246">
            <v>36</v>
          </cell>
          <cell r="M246">
            <v>36</v>
          </cell>
          <cell r="N246">
            <v>36</v>
          </cell>
          <cell r="O246">
            <v>36</v>
          </cell>
        </row>
        <row r="247">
          <cell r="B247" t="str">
            <v>710-010-002</v>
          </cell>
          <cell r="C247" t="str">
            <v>Travel - Medical - Oka</v>
          </cell>
          <cell r="D247">
            <v>138</v>
          </cell>
          <cell r="E247">
            <v>138</v>
          </cell>
          <cell r="F247">
            <v>138</v>
          </cell>
          <cell r="G247">
            <v>138</v>
          </cell>
          <cell r="H247">
            <v>138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710-010-003</v>
          </cell>
          <cell r="C248" t="str">
            <v>Travel - Medical - Bre</v>
          </cell>
          <cell r="D248">
            <v>51</v>
          </cell>
          <cell r="E248">
            <v>51</v>
          </cell>
          <cell r="F248">
            <v>51</v>
          </cell>
          <cell r="G248">
            <v>51</v>
          </cell>
          <cell r="H248">
            <v>51</v>
          </cell>
          <cell r="I248">
            <v>68</v>
          </cell>
          <cell r="J248">
            <v>68</v>
          </cell>
          <cell r="K248">
            <v>68</v>
          </cell>
          <cell r="L248">
            <v>68</v>
          </cell>
          <cell r="M248">
            <v>68</v>
          </cell>
          <cell r="N248">
            <v>68</v>
          </cell>
          <cell r="O248">
            <v>68</v>
          </cell>
        </row>
        <row r="249">
          <cell r="B249" t="str">
            <v>710-012-007</v>
          </cell>
          <cell r="C249" t="str">
            <v>Travel - Pharm - Bre</v>
          </cell>
          <cell r="D249">
            <v>250</v>
          </cell>
          <cell r="E249">
            <v>250</v>
          </cell>
          <cell r="F249">
            <v>250</v>
          </cell>
          <cell r="G249">
            <v>250</v>
          </cell>
          <cell r="H249">
            <v>250</v>
          </cell>
          <cell r="I249">
            <v>250</v>
          </cell>
          <cell r="J249">
            <v>250</v>
          </cell>
          <cell r="K249">
            <v>250</v>
          </cell>
          <cell r="L249">
            <v>250</v>
          </cell>
          <cell r="M249">
            <v>250</v>
          </cell>
          <cell r="N249">
            <v>250</v>
          </cell>
          <cell r="O249">
            <v>250</v>
          </cell>
        </row>
        <row r="250">
          <cell r="B250" t="str">
            <v>710-012-017</v>
          </cell>
          <cell r="C250" t="str">
            <v>Travel - Pharm - Ton</v>
          </cell>
          <cell r="D250">
            <v>75</v>
          </cell>
          <cell r="E250">
            <v>75</v>
          </cell>
          <cell r="F250">
            <v>75</v>
          </cell>
          <cell r="G250">
            <v>75</v>
          </cell>
          <cell r="H250">
            <v>75</v>
          </cell>
          <cell r="I250">
            <v>75</v>
          </cell>
          <cell r="J250">
            <v>75</v>
          </cell>
          <cell r="K250">
            <v>75</v>
          </cell>
          <cell r="L250">
            <v>75</v>
          </cell>
          <cell r="M250">
            <v>75</v>
          </cell>
          <cell r="N250">
            <v>75</v>
          </cell>
          <cell r="O250">
            <v>75</v>
          </cell>
        </row>
        <row r="251">
          <cell r="B251" t="str">
            <v>710-012-027</v>
          </cell>
          <cell r="C251" t="str">
            <v>Travel - Pharm - Oka</v>
          </cell>
          <cell r="D251">
            <v>15</v>
          </cell>
          <cell r="E251">
            <v>15</v>
          </cell>
          <cell r="F251">
            <v>15</v>
          </cell>
          <cell r="G251">
            <v>15</v>
          </cell>
          <cell r="H251">
            <v>15</v>
          </cell>
          <cell r="I251">
            <v>15</v>
          </cell>
          <cell r="J251">
            <v>15</v>
          </cell>
          <cell r="K251">
            <v>15</v>
          </cell>
          <cell r="L251">
            <v>15</v>
          </cell>
          <cell r="M251">
            <v>15</v>
          </cell>
          <cell r="N251">
            <v>15</v>
          </cell>
          <cell r="O251">
            <v>15</v>
          </cell>
        </row>
        <row r="252">
          <cell r="B252" t="str">
            <v>710-020-001</v>
          </cell>
          <cell r="C252" t="str">
            <v>Travel - Nursing - Ton</v>
          </cell>
          <cell r="D252">
            <v>36</v>
          </cell>
          <cell r="E252">
            <v>0</v>
          </cell>
          <cell r="F252">
            <v>18.600000000000001</v>
          </cell>
          <cell r="G252">
            <v>0</v>
          </cell>
          <cell r="H252">
            <v>0</v>
          </cell>
          <cell r="I252">
            <v>18.600000000000001</v>
          </cell>
          <cell r="J252">
            <v>36</v>
          </cell>
          <cell r="K252">
            <v>0</v>
          </cell>
          <cell r="L252">
            <v>18.600000000000001</v>
          </cell>
          <cell r="M252">
            <v>0</v>
          </cell>
          <cell r="N252">
            <v>0</v>
          </cell>
          <cell r="O252">
            <v>18.600000000000001</v>
          </cell>
        </row>
        <row r="253">
          <cell r="B253" t="str">
            <v>710-020-002</v>
          </cell>
          <cell r="C253" t="str">
            <v>Travel - Nursing - Oka</v>
          </cell>
          <cell r="D253">
            <v>9</v>
          </cell>
          <cell r="E253">
            <v>9</v>
          </cell>
          <cell r="F253">
            <v>9</v>
          </cell>
          <cell r="G253">
            <v>9</v>
          </cell>
          <cell r="H253">
            <v>9</v>
          </cell>
          <cell r="I253">
            <v>9</v>
          </cell>
          <cell r="J253">
            <v>9</v>
          </cell>
          <cell r="K253">
            <v>9</v>
          </cell>
          <cell r="L253">
            <v>9</v>
          </cell>
          <cell r="M253">
            <v>9</v>
          </cell>
          <cell r="N253">
            <v>9</v>
          </cell>
          <cell r="O253">
            <v>9</v>
          </cell>
        </row>
        <row r="254">
          <cell r="B254" t="str">
            <v>710-020-003</v>
          </cell>
          <cell r="C254" t="str">
            <v>Travel - Nursing - Bre</v>
          </cell>
          <cell r="D254">
            <v>17</v>
          </cell>
          <cell r="E254">
            <v>17</v>
          </cell>
          <cell r="F254">
            <v>17</v>
          </cell>
          <cell r="G254">
            <v>17</v>
          </cell>
          <cell r="H254">
            <v>17</v>
          </cell>
          <cell r="I254">
            <v>17</v>
          </cell>
          <cell r="J254">
            <v>17</v>
          </cell>
          <cell r="K254">
            <v>17</v>
          </cell>
          <cell r="L254">
            <v>17</v>
          </cell>
          <cell r="M254">
            <v>17</v>
          </cell>
          <cell r="N254">
            <v>17</v>
          </cell>
          <cell r="O254">
            <v>17</v>
          </cell>
        </row>
        <row r="255">
          <cell r="B255" t="str">
            <v>710-030-001</v>
          </cell>
          <cell r="C255" t="str">
            <v>Travel - Pat Reg - Ton</v>
          </cell>
          <cell r="D255">
            <v>0</v>
          </cell>
          <cell r="E255">
            <v>0</v>
          </cell>
          <cell r="F255">
            <v>0</v>
          </cell>
          <cell r="G255">
            <v>18.600000000000001</v>
          </cell>
          <cell r="H255">
            <v>0</v>
          </cell>
          <cell r="I255">
            <v>0</v>
          </cell>
          <cell r="J255">
            <v>18.600000000000001</v>
          </cell>
          <cell r="K255">
            <v>0</v>
          </cell>
          <cell r="L255">
            <v>0</v>
          </cell>
          <cell r="M255">
            <v>0</v>
          </cell>
          <cell r="N255">
            <v>18.600000000000001</v>
          </cell>
          <cell r="O255">
            <v>0</v>
          </cell>
        </row>
        <row r="256">
          <cell r="B256" t="str">
            <v>710-030-002</v>
          </cell>
          <cell r="C256" t="str">
            <v>Travel - Pat Reg - Oka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B257" t="str">
            <v>710-030-003</v>
          </cell>
          <cell r="C257" t="str">
            <v>Travel - Pat Reg - Bre</v>
          </cell>
          <cell r="D257">
            <v>17</v>
          </cell>
          <cell r="E257">
            <v>17</v>
          </cell>
          <cell r="F257">
            <v>17</v>
          </cell>
          <cell r="G257">
            <v>17</v>
          </cell>
          <cell r="H257">
            <v>17</v>
          </cell>
          <cell r="I257">
            <v>17</v>
          </cell>
          <cell r="J257">
            <v>17</v>
          </cell>
          <cell r="K257">
            <v>17</v>
          </cell>
          <cell r="L257">
            <v>17</v>
          </cell>
          <cell r="M257">
            <v>17</v>
          </cell>
          <cell r="N257">
            <v>17</v>
          </cell>
          <cell r="O257">
            <v>17</v>
          </cell>
        </row>
        <row r="258">
          <cell r="B258" t="str">
            <v>710-060-000</v>
          </cell>
          <cell r="C258" t="str">
            <v>Travel - WIC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B259" t="str">
            <v>710-060-001</v>
          </cell>
          <cell r="C259" t="str">
            <v>Travel - WIC - Ton</v>
          </cell>
          <cell r="D259">
            <v>20</v>
          </cell>
          <cell r="E259">
            <v>20</v>
          </cell>
          <cell r="F259">
            <v>20</v>
          </cell>
          <cell r="G259">
            <v>20</v>
          </cell>
          <cell r="H259">
            <v>20</v>
          </cell>
          <cell r="I259">
            <v>20</v>
          </cell>
          <cell r="J259">
            <v>20</v>
          </cell>
          <cell r="K259">
            <v>20</v>
          </cell>
          <cell r="L259">
            <v>20</v>
          </cell>
          <cell r="M259">
            <v>20</v>
          </cell>
          <cell r="N259">
            <v>20</v>
          </cell>
          <cell r="O259">
            <v>20</v>
          </cell>
        </row>
        <row r="260">
          <cell r="B260" t="str">
            <v>710-060-002</v>
          </cell>
          <cell r="C260" t="str">
            <v>Travel - WIC - Oka</v>
          </cell>
          <cell r="D260">
            <v>20</v>
          </cell>
          <cell r="E260">
            <v>20</v>
          </cell>
          <cell r="F260">
            <v>20</v>
          </cell>
          <cell r="G260">
            <v>20</v>
          </cell>
          <cell r="H260">
            <v>20</v>
          </cell>
          <cell r="I260">
            <v>20</v>
          </cell>
          <cell r="J260">
            <v>20</v>
          </cell>
          <cell r="K260">
            <v>20</v>
          </cell>
          <cell r="L260">
            <v>20</v>
          </cell>
          <cell r="M260">
            <v>20</v>
          </cell>
          <cell r="N260">
            <v>20</v>
          </cell>
          <cell r="O260">
            <v>20</v>
          </cell>
        </row>
        <row r="261">
          <cell r="B261" t="str">
            <v>710-060-003</v>
          </cell>
          <cell r="C261" t="str">
            <v>Travel - WIC - Bre</v>
          </cell>
          <cell r="D261">
            <v>20</v>
          </cell>
          <cell r="E261">
            <v>20</v>
          </cell>
          <cell r="F261">
            <v>20</v>
          </cell>
          <cell r="G261">
            <v>20</v>
          </cell>
          <cell r="H261">
            <v>20</v>
          </cell>
          <cell r="I261">
            <v>20</v>
          </cell>
          <cell r="J261">
            <v>20</v>
          </cell>
          <cell r="K261">
            <v>20</v>
          </cell>
          <cell r="L261">
            <v>20</v>
          </cell>
          <cell r="M261">
            <v>20</v>
          </cell>
          <cell r="N261">
            <v>20</v>
          </cell>
          <cell r="O261">
            <v>20</v>
          </cell>
        </row>
        <row r="262">
          <cell r="B262" t="str">
            <v>710-080-005</v>
          </cell>
          <cell r="C262" t="str">
            <v>Travel - Dental - Keg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B263" t="str">
            <v>710-080-035</v>
          </cell>
          <cell r="C263" t="str">
            <v>Travel - Dental - Bre</v>
          </cell>
          <cell r="D263">
            <v>150</v>
          </cell>
          <cell r="E263">
            <v>150</v>
          </cell>
          <cell r="F263">
            <v>150</v>
          </cell>
          <cell r="G263">
            <v>150</v>
          </cell>
          <cell r="H263">
            <v>150</v>
          </cell>
          <cell r="I263">
            <v>150</v>
          </cell>
          <cell r="J263">
            <v>150</v>
          </cell>
          <cell r="K263">
            <v>150</v>
          </cell>
          <cell r="L263">
            <v>150</v>
          </cell>
          <cell r="M263">
            <v>150</v>
          </cell>
          <cell r="N263">
            <v>150</v>
          </cell>
          <cell r="O263">
            <v>150</v>
          </cell>
        </row>
        <row r="264">
          <cell r="B264" t="str">
            <v>710-090-001</v>
          </cell>
          <cell r="C264" t="str">
            <v>Travel - Admin. - Ton</v>
          </cell>
          <cell r="D264">
            <v>90</v>
          </cell>
          <cell r="E264">
            <v>90</v>
          </cell>
          <cell r="F264">
            <v>90</v>
          </cell>
          <cell r="G264">
            <v>90</v>
          </cell>
          <cell r="H264">
            <v>90</v>
          </cell>
          <cell r="I264">
            <v>90</v>
          </cell>
          <cell r="J264">
            <v>90</v>
          </cell>
          <cell r="K264">
            <v>90</v>
          </cell>
          <cell r="L264">
            <v>90</v>
          </cell>
          <cell r="M264">
            <v>90</v>
          </cell>
          <cell r="N264">
            <v>90</v>
          </cell>
          <cell r="O264">
            <v>90</v>
          </cell>
        </row>
        <row r="265">
          <cell r="B265" t="str">
            <v>710-090-002</v>
          </cell>
          <cell r="C265" t="str">
            <v>Travel - Admin. - Oka</v>
          </cell>
          <cell r="D265">
            <v>9</v>
          </cell>
          <cell r="E265">
            <v>9</v>
          </cell>
          <cell r="F265">
            <v>9</v>
          </cell>
          <cell r="G265">
            <v>9</v>
          </cell>
          <cell r="H265">
            <v>9</v>
          </cell>
          <cell r="I265">
            <v>9</v>
          </cell>
          <cell r="J265">
            <v>9</v>
          </cell>
          <cell r="K265">
            <v>9</v>
          </cell>
          <cell r="L265">
            <v>9</v>
          </cell>
          <cell r="M265">
            <v>9</v>
          </cell>
          <cell r="N265">
            <v>9</v>
          </cell>
          <cell r="O265">
            <v>9</v>
          </cell>
        </row>
        <row r="266">
          <cell r="B266" t="str">
            <v>710-090-003</v>
          </cell>
          <cell r="C266" t="str">
            <v>Travel - Admin. - Bre</v>
          </cell>
          <cell r="D266">
            <v>60</v>
          </cell>
          <cell r="E266">
            <v>60</v>
          </cell>
          <cell r="F266">
            <v>60</v>
          </cell>
          <cell r="G266">
            <v>60</v>
          </cell>
          <cell r="H266">
            <v>60</v>
          </cell>
          <cell r="I266">
            <v>60</v>
          </cell>
          <cell r="J266">
            <v>60</v>
          </cell>
          <cell r="K266">
            <v>60</v>
          </cell>
          <cell r="L266">
            <v>60</v>
          </cell>
          <cell r="M266">
            <v>60</v>
          </cell>
          <cell r="N266">
            <v>60</v>
          </cell>
          <cell r="O266">
            <v>60</v>
          </cell>
        </row>
        <row r="267">
          <cell r="B267" t="str">
            <v>710-090-005</v>
          </cell>
          <cell r="C267" t="str">
            <v>Travel - Admin - Dental</v>
          </cell>
          <cell r="D267">
            <v>0</v>
          </cell>
          <cell r="E267">
            <v>1500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1500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 t="str">
            <v>710-090-009</v>
          </cell>
          <cell r="C268" t="str">
            <v>Travel - Admin. - Overhead</v>
          </cell>
          <cell r="D268">
            <v>1000</v>
          </cell>
          <cell r="E268">
            <v>1000</v>
          </cell>
          <cell r="F268">
            <v>1000</v>
          </cell>
          <cell r="G268">
            <v>1000</v>
          </cell>
          <cell r="H268">
            <v>1000</v>
          </cell>
          <cell r="I268">
            <v>1000</v>
          </cell>
          <cell r="J268">
            <v>1000</v>
          </cell>
          <cell r="K268">
            <v>1000</v>
          </cell>
          <cell r="L268">
            <v>1000</v>
          </cell>
          <cell r="M268">
            <v>1000</v>
          </cell>
          <cell r="N268">
            <v>1000</v>
          </cell>
          <cell r="O268">
            <v>1000</v>
          </cell>
        </row>
        <row r="269">
          <cell r="B269" t="str">
            <v>710-090-035</v>
          </cell>
          <cell r="C269" t="str">
            <v>Travel - Admin. - Overhead</v>
          </cell>
          <cell r="D269">
            <v>180</v>
          </cell>
          <cell r="E269">
            <v>680</v>
          </cell>
          <cell r="F269">
            <v>380</v>
          </cell>
          <cell r="G269">
            <v>180</v>
          </cell>
          <cell r="H269">
            <v>380</v>
          </cell>
          <cell r="I269">
            <v>180</v>
          </cell>
          <cell r="J269">
            <v>680</v>
          </cell>
          <cell r="K269">
            <v>380</v>
          </cell>
          <cell r="L269">
            <v>180</v>
          </cell>
          <cell r="M269">
            <v>180</v>
          </cell>
          <cell r="N269">
            <v>380</v>
          </cell>
          <cell r="O269">
            <v>180</v>
          </cell>
        </row>
        <row r="270">
          <cell r="B270" t="str">
            <v>710-100-001</v>
          </cell>
          <cell r="C270" t="str">
            <v>Travel - Facility - Ton</v>
          </cell>
          <cell r="D270">
            <v>0</v>
          </cell>
          <cell r="E270">
            <v>0</v>
          </cell>
          <cell r="F270">
            <v>100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 t="str">
            <v>710-100-002</v>
          </cell>
          <cell r="C271" t="str">
            <v>Travel - Facility - Oka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 t="str">
            <v>710-100-003</v>
          </cell>
          <cell r="C272" t="str">
            <v>Travel - Facility - Bre</v>
          </cell>
          <cell r="D272">
            <v>17</v>
          </cell>
          <cell r="E272">
            <v>17</v>
          </cell>
          <cell r="F272">
            <v>17</v>
          </cell>
          <cell r="G272">
            <v>17</v>
          </cell>
          <cell r="H272">
            <v>17</v>
          </cell>
          <cell r="I272">
            <v>17</v>
          </cell>
          <cell r="J272">
            <v>17</v>
          </cell>
          <cell r="K272">
            <v>17</v>
          </cell>
          <cell r="L272">
            <v>17</v>
          </cell>
          <cell r="M272">
            <v>17</v>
          </cell>
          <cell r="N272">
            <v>17</v>
          </cell>
          <cell r="O272">
            <v>17</v>
          </cell>
        </row>
        <row r="273">
          <cell r="B273" t="str">
            <v>710-100-009</v>
          </cell>
          <cell r="C273" t="str">
            <v>Travel - Facility - Overhead</v>
          </cell>
          <cell r="D273">
            <v>50</v>
          </cell>
          <cell r="E273">
            <v>50</v>
          </cell>
          <cell r="F273">
            <v>50</v>
          </cell>
          <cell r="G273">
            <v>50</v>
          </cell>
          <cell r="H273">
            <v>50</v>
          </cell>
          <cell r="I273">
            <v>50</v>
          </cell>
          <cell r="J273">
            <v>50</v>
          </cell>
          <cell r="K273">
            <v>50</v>
          </cell>
          <cell r="L273">
            <v>50</v>
          </cell>
          <cell r="M273">
            <v>50</v>
          </cell>
          <cell r="N273">
            <v>50</v>
          </cell>
          <cell r="O273">
            <v>50</v>
          </cell>
        </row>
        <row r="274">
          <cell r="B274" t="str">
            <v>710-110-009</v>
          </cell>
          <cell r="C274" t="str">
            <v>Travel - Billing - Overhead</v>
          </cell>
          <cell r="D274">
            <v>50</v>
          </cell>
          <cell r="E274">
            <v>50</v>
          </cell>
          <cell r="F274">
            <v>50</v>
          </cell>
          <cell r="G274">
            <v>50</v>
          </cell>
          <cell r="H274">
            <v>50</v>
          </cell>
          <cell r="I274">
            <v>50</v>
          </cell>
          <cell r="J274">
            <v>50</v>
          </cell>
          <cell r="K274">
            <v>50</v>
          </cell>
          <cell r="L274">
            <v>50</v>
          </cell>
          <cell r="M274">
            <v>50</v>
          </cell>
          <cell r="N274">
            <v>50</v>
          </cell>
          <cell r="O274">
            <v>50</v>
          </cell>
        </row>
        <row r="275">
          <cell r="B275" t="str">
            <v>710-120-009</v>
          </cell>
          <cell r="C275" t="str">
            <v>Travel - Finance - Overhead</v>
          </cell>
          <cell r="D275">
            <v>25</v>
          </cell>
          <cell r="E275">
            <v>25</v>
          </cell>
          <cell r="F275">
            <v>25</v>
          </cell>
          <cell r="G275">
            <v>25</v>
          </cell>
          <cell r="H275">
            <v>25</v>
          </cell>
          <cell r="I275">
            <v>25</v>
          </cell>
          <cell r="J275">
            <v>25</v>
          </cell>
          <cell r="K275">
            <v>25</v>
          </cell>
          <cell r="L275">
            <v>25</v>
          </cell>
          <cell r="M275">
            <v>25</v>
          </cell>
          <cell r="N275">
            <v>25</v>
          </cell>
          <cell r="O275">
            <v>25</v>
          </cell>
        </row>
        <row r="276">
          <cell r="B276" t="str">
            <v>720-010-001</v>
          </cell>
          <cell r="C276" t="str">
            <v>Conference Fees - Medical -Ton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B277" t="str">
            <v>720-010-002</v>
          </cell>
          <cell r="C277" t="str">
            <v>Conference Fees - Medical -Oka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B278" t="str">
            <v>720-010-003</v>
          </cell>
          <cell r="C278" t="str">
            <v>Conference Fees - Medical -Bre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B279" t="str">
            <v>720-012-007</v>
          </cell>
          <cell r="C279" t="str">
            <v>Conference Fees - Pharmacy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720-012-017</v>
          </cell>
          <cell r="C280" t="str">
            <v>Conference Fees - Pharmacy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B281" t="str">
            <v>720-012-027</v>
          </cell>
          <cell r="C281" t="str">
            <v>Conference Fees - Pharmacy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B282" t="str">
            <v>720-060-001</v>
          </cell>
          <cell r="C282" t="str">
            <v>Conference Fees - WIC - Ton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 t="str">
            <v>720-060-002</v>
          </cell>
          <cell r="C283" t="str">
            <v>Conference Fees - WIC - Oka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 t="str">
            <v>720-060-003</v>
          </cell>
          <cell r="C284" t="str">
            <v>Conference Fees - WIC - Bre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B285" t="str">
            <v>720-080-005</v>
          </cell>
          <cell r="C285" t="str">
            <v>Conference Fees - Dental</v>
          </cell>
          <cell r="D285">
            <v>0</v>
          </cell>
          <cell r="E285">
            <v>1500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1500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B286" t="str">
            <v>720-080-035</v>
          </cell>
          <cell r="C286" t="str">
            <v>Conference Fees - Dental - Bre</v>
          </cell>
          <cell r="D286">
            <v>0</v>
          </cell>
          <cell r="E286">
            <v>500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500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B287" t="str">
            <v>720-090-009</v>
          </cell>
          <cell r="C287" t="str">
            <v>Conf. Fees - Admin. - Overhead</v>
          </cell>
          <cell r="D287">
            <v>3333.3333333333335</v>
          </cell>
          <cell r="E287">
            <v>3333.3333333333335</v>
          </cell>
          <cell r="F287">
            <v>3333.3333333333335</v>
          </cell>
          <cell r="G287">
            <v>3333.3333333333335</v>
          </cell>
          <cell r="H287">
            <v>3333.3333333333335</v>
          </cell>
          <cell r="I287">
            <v>3333.3333333333335</v>
          </cell>
          <cell r="J287">
            <v>3333.3333333333335</v>
          </cell>
          <cell r="K287">
            <v>3333.3333333333335</v>
          </cell>
          <cell r="L287">
            <v>3333.3333333333335</v>
          </cell>
          <cell r="M287">
            <v>6933.3333333333339</v>
          </cell>
          <cell r="N287">
            <v>3333.3333333333335</v>
          </cell>
          <cell r="O287">
            <v>3333.3333333333335</v>
          </cell>
        </row>
        <row r="288">
          <cell r="B288" t="str">
            <v>720-110-009</v>
          </cell>
          <cell r="C288" t="str">
            <v>Conf Fees - Billing - Overhead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B289" t="str">
            <v>720-120-009</v>
          </cell>
          <cell r="C289" t="str">
            <v>Conf Fees - Finance - Overhead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 t="str">
            <v>730-010-001</v>
          </cell>
          <cell r="C290" t="str">
            <v>Gen. Insurance - Medical - Ton</v>
          </cell>
          <cell r="D290">
            <v>650</v>
          </cell>
          <cell r="E290">
            <v>650</v>
          </cell>
          <cell r="F290">
            <v>650</v>
          </cell>
          <cell r="G290">
            <v>650</v>
          </cell>
          <cell r="H290">
            <v>650</v>
          </cell>
          <cell r="I290">
            <v>650</v>
          </cell>
          <cell r="J290">
            <v>650</v>
          </cell>
          <cell r="K290">
            <v>650</v>
          </cell>
          <cell r="L290">
            <v>650</v>
          </cell>
          <cell r="M290">
            <v>650</v>
          </cell>
          <cell r="N290">
            <v>650</v>
          </cell>
          <cell r="O290">
            <v>650</v>
          </cell>
        </row>
        <row r="291">
          <cell r="B291" t="str">
            <v>730-010-002</v>
          </cell>
          <cell r="C291" t="str">
            <v>Gen. Insurance - Medical - Oka</v>
          </cell>
          <cell r="D291">
            <v>956</v>
          </cell>
          <cell r="E291">
            <v>956</v>
          </cell>
          <cell r="F291">
            <v>956</v>
          </cell>
          <cell r="G291">
            <v>956</v>
          </cell>
          <cell r="H291">
            <v>956</v>
          </cell>
          <cell r="I291">
            <v>956</v>
          </cell>
          <cell r="J291">
            <v>956</v>
          </cell>
          <cell r="K291">
            <v>956</v>
          </cell>
          <cell r="L291">
            <v>956</v>
          </cell>
          <cell r="M291">
            <v>956</v>
          </cell>
          <cell r="N291">
            <v>956</v>
          </cell>
          <cell r="O291">
            <v>956</v>
          </cell>
        </row>
        <row r="292">
          <cell r="B292" t="str">
            <v>730-010-003</v>
          </cell>
          <cell r="C292" t="str">
            <v>Gen. Insurance - Medical - Bre</v>
          </cell>
          <cell r="D292">
            <v>896</v>
          </cell>
          <cell r="E292">
            <v>896</v>
          </cell>
          <cell r="F292">
            <v>896</v>
          </cell>
          <cell r="G292">
            <v>896</v>
          </cell>
          <cell r="H292">
            <v>896</v>
          </cell>
          <cell r="I292">
            <v>896</v>
          </cell>
          <cell r="J292">
            <v>896</v>
          </cell>
          <cell r="K292">
            <v>896</v>
          </cell>
          <cell r="L292">
            <v>896</v>
          </cell>
          <cell r="M292">
            <v>896</v>
          </cell>
          <cell r="N292">
            <v>896</v>
          </cell>
          <cell r="O292">
            <v>896</v>
          </cell>
        </row>
        <row r="293">
          <cell r="B293" t="str">
            <v>730-012-007</v>
          </cell>
          <cell r="C293" t="str">
            <v>Gen. Insur. - Pharmacy-Bre</v>
          </cell>
          <cell r="D293">
            <v>300</v>
          </cell>
          <cell r="E293">
            <v>300</v>
          </cell>
          <cell r="F293">
            <v>300</v>
          </cell>
          <cell r="G293">
            <v>300</v>
          </cell>
          <cell r="H293">
            <v>300</v>
          </cell>
          <cell r="I293">
            <v>300</v>
          </cell>
          <cell r="J293">
            <v>300</v>
          </cell>
          <cell r="K293">
            <v>300</v>
          </cell>
          <cell r="L293">
            <v>300</v>
          </cell>
          <cell r="M293">
            <v>300</v>
          </cell>
          <cell r="N293">
            <v>300</v>
          </cell>
          <cell r="O293">
            <v>300</v>
          </cell>
        </row>
        <row r="294">
          <cell r="B294" t="str">
            <v>730-012-017</v>
          </cell>
          <cell r="C294" t="str">
            <v>Gen. Insurance -Pharm-Ton</v>
          </cell>
          <cell r="D294">
            <v>25</v>
          </cell>
          <cell r="E294">
            <v>25</v>
          </cell>
          <cell r="F294">
            <v>25</v>
          </cell>
          <cell r="G294">
            <v>25</v>
          </cell>
          <cell r="H294">
            <v>25</v>
          </cell>
          <cell r="I294">
            <v>25</v>
          </cell>
          <cell r="J294">
            <v>25</v>
          </cell>
          <cell r="K294">
            <v>25</v>
          </cell>
          <cell r="L294">
            <v>25</v>
          </cell>
          <cell r="M294">
            <v>25</v>
          </cell>
          <cell r="N294">
            <v>25</v>
          </cell>
          <cell r="O294">
            <v>25</v>
          </cell>
        </row>
        <row r="295">
          <cell r="B295" t="str">
            <v>730-012-027</v>
          </cell>
          <cell r="C295" t="str">
            <v>Gen. Insurance - Pharm-Oka</v>
          </cell>
          <cell r="D295">
            <v>38</v>
          </cell>
          <cell r="E295">
            <v>38</v>
          </cell>
          <cell r="F295">
            <v>38</v>
          </cell>
          <cell r="G295">
            <v>38</v>
          </cell>
          <cell r="H295">
            <v>38</v>
          </cell>
          <cell r="I295">
            <v>38</v>
          </cell>
          <cell r="J295">
            <v>38</v>
          </cell>
          <cell r="K295">
            <v>38</v>
          </cell>
          <cell r="L295">
            <v>38</v>
          </cell>
          <cell r="M295">
            <v>38</v>
          </cell>
          <cell r="N295">
            <v>38</v>
          </cell>
          <cell r="O295">
            <v>38</v>
          </cell>
        </row>
        <row r="296">
          <cell r="B296" t="str">
            <v>730-020-001</v>
          </cell>
          <cell r="C296" t="str">
            <v>Gen. Insurance - Nursing - Ton</v>
          </cell>
          <cell r="D296">
            <v>23</v>
          </cell>
          <cell r="E296">
            <v>23</v>
          </cell>
          <cell r="F296">
            <v>23</v>
          </cell>
          <cell r="G296">
            <v>23</v>
          </cell>
          <cell r="H296">
            <v>23</v>
          </cell>
          <cell r="I296">
            <v>23</v>
          </cell>
          <cell r="J296">
            <v>23</v>
          </cell>
          <cell r="K296">
            <v>23</v>
          </cell>
          <cell r="L296">
            <v>23</v>
          </cell>
          <cell r="M296">
            <v>23</v>
          </cell>
          <cell r="N296">
            <v>23</v>
          </cell>
          <cell r="O296">
            <v>23</v>
          </cell>
        </row>
        <row r="297">
          <cell r="B297" t="str">
            <v>730-020-002</v>
          </cell>
          <cell r="C297" t="str">
            <v>Gen. Insurance - Nursing - Oka</v>
          </cell>
          <cell r="D297">
            <v>36</v>
          </cell>
          <cell r="E297">
            <v>36</v>
          </cell>
          <cell r="F297">
            <v>36</v>
          </cell>
          <cell r="G297">
            <v>36</v>
          </cell>
          <cell r="H297">
            <v>36</v>
          </cell>
          <cell r="I297">
            <v>36</v>
          </cell>
          <cell r="J297">
            <v>36</v>
          </cell>
          <cell r="K297">
            <v>36</v>
          </cell>
          <cell r="L297">
            <v>36</v>
          </cell>
          <cell r="M297">
            <v>36</v>
          </cell>
          <cell r="N297">
            <v>36</v>
          </cell>
          <cell r="O297">
            <v>36</v>
          </cell>
        </row>
        <row r="298">
          <cell r="B298" t="str">
            <v>730-020-003</v>
          </cell>
          <cell r="C298" t="str">
            <v>Gen. Insurance - Nursing - Bre</v>
          </cell>
          <cell r="D298">
            <v>21</v>
          </cell>
          <cell r="E298">
            <v>21</v>
          </cell>
          <cell r="F298">
            <v>21</v>
          </cell>
          <cell r="G298">
            <v>21</v>
          </cell>
          <cell r="H298">
            <v>21</v>
          </cell>
          <cell r="I298">
            <v>21</v>
          </cell>
          <cell r="J298">
            <v>21</v>
          </cell>
          <cell r="K298">
            <v>21</v>
          </cell>
          <cell r="L298">
            <v>21</v>
          </cell>
          <cell r="M298">
            <v>21</v>
          </cell>
          <cell r="N298">
            <v>21</v>
          </cell>
          <cell r="O298">
            <v>21</v>
          </cell>
        </row>
        <row r="299">
          <cell r="B299" t="str">
            <v>730-030-001</v>
          </cell>
          <cell r="C299" t="str">
            <v>Gen. Insur. - Pat Reg - Ton</v>
          </cell>
          <cell r="D299">
            <v>35</v>
          </cell>
          <cell r="E299">
            <v>35</v>
          </cell>
          <cell r="F299">
            <v>35</v>
          </cell>
          <cell r="G299">
            <v>35</v>
          </cell>
          <cell r="H299">
            <v>35</v>
          </cell>
          <cell r="I299">
            <v>35</v>
          </cell>
          <cell r="J299">
            <v>35</v>
          </cell>
          <cell r="K299">
            <v>35</v>
          </cell>
          <cell r="L299">
            <v>35</v>
          </cell>
          <cell r="M299">
            <v>35</v>
          </cell>
          <cell r="N299">
            <v>35</v>
          </cell>
          <cell r="O299">
            <v>35</v>
          </cell>
        </row>
        <row r="300">
          <cell r="B300" t="str">
            <v>730-030-002</v>
          </cell>
          <cell r="C300" t="str">
            <v>Gen. Insur. - Pat Reg - Oka</v>
          </cell>
          <cell r="D300">
            <v>14</v>
          </cell>
          <cell r="E300">
            <v>14</v>
          </cell>
          <cell r="F300">
            <v>14</v>
          </cell>
          <cell r="G300">
            <v>14</v>
          </cell>
          <cell r="H300">
            <v>14</v>
          </cell>
          <cell r="I300">
            <v>14</v>
          </cell>
          <cell r="J300">
            <v>14</v>
          </cell>
          <cell r="K300">
            <v>14</v>
          </cell>
          <cell r="L300">
            <v>14</v>
          </cell>
          <cell r="M300">
            <v>14</v>
          </cell>
          <cell r="N300">
            <v>14</v>
          </cell>
          <cell r="O300">
            <v>14</v>
          </cell>
        </row>
        <row r="301">
          <cell r="B301" t="str">
            <v>730-030-003</v>
          </cell>
          <cell r="C301" t="str">
            <v>Gen. Insur. - Pat Reg - Bre</v>
          </cell>
          <cell r="D301">
            <v>71</v>
          </cell>
          <cell r="E301">
            <v>71</v>
          </cell>
          <cell r="F301">
            <v>71</v>
          </cell>
          <cell r="G301">
            <v>71</v>
          </cell>
          <cell r="H301">
            <v>71</v>
          </cell>
          <cell r="I301">
            <v>71</v>
          </cell>
          <cell r="J301">
            <v>71</v>
          </cell>
          <cell r="K301">
            <v>71</v>
          </cell>
          <cell r="L301">
            <v>71</v>
          </cell>
          <cell r="M301">
            <v>71</v>
          </cell>
          <cell r="N301">
            <v>71</v>
          </cell>
          <cell r="O301">
            <v>71</v>
          </cell>
        </row>
        <row r="302">
          <cell r="B302" t="str">
            <v>730-040-001</v>
          </cell>
          <cell r="C302" t="str">
            <v>Gen. Insur. - Med. Rec. - Ton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B303" t="str">
            <v>730-040-002</v>
          </cell>
          <cell r="C303" t="str">
            <v>Gen. Insur. - Med. Rec. - Oka</v>
          </cell>
          <cell r="D303">
            <v>79</v>
          </cell>
          <cell r="E303">
            <v>79</v>
          </cell>
          <cell r="F303">
            <v>79</v>
          </cell>
          <cell r="G303">
            <v>79</v>
          </cell>
          <cell r="H303">
            <v>79</v>
          </cell>
          <cell r="I303">
            <v>79</v>
          </cell>
          <cell r="J303">
            <v>79</v>
          </cell>
          <cell r="K303">
            <v>79</v>
          </cell>
          <cell r="L303">
            <v>79</v>
          </cell>
          <cell r="M303">
            <v>79</v>
          </cell>
          <cell r="N303">
            <v>79</v>
          </cell>
          <cell r="O303">
            <v>79</v>
          </cell>
        </row>
        <row r="304">
          <cell r="B304" t="str">
            <v>730-040-003</v>
          </cell>
          <cell r="C304" t="str">
            <v>Gen. Insur. - Med. Rec. - Bre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B305" t="str">
            <v>730-060-001</v>
          </cell>
          <cell r="C305" t="str">
            <v>Gen. Insurance - WIC - Ton</v>
          </cell>
          <cell r="D305">
            <v>91.76</v>
          </cell>
          <cell r="E305">
            <v>91.76</v>
          </cell>
          <cell r="F305">
            <v>91.76</v>
          </cell>
          <cell r="G305">
            <v>91.76</v>
          </cell>
          <cell r="H305">
            <v>91.76</v>
          </cell>
          <cell r="I305">
            <v>91.76</v>
          </cell>
          <cell r="J305">
            <v>91.76</v>
          </cell>
          <cell r="K305">
            <v>91.76</v>
          </cell>
          <cell r="L305">
            <v>91.76</v>
          </cell>
          <cell r="M305">
            <v>91.76</v>
          </cell>
          <cell r="N305">
            <v>91.76</v>
          </cell>
          <cell r="O305">
            <v>91.76</v>
          </cell>
        </row>
        <row r="306">
          <cell r="B306" t="str">
            <v>730-060-002</v>
          </cell>
          <cell r="C306" t="str">
            <v>Gen. Insurance - WIC - Oka</v>
          </cell>
          <cell r="D306">
            <v>71.47</v>
          </cell>
          <cell r="E306">
            <v>71.47</v>
          </cell>
          <cell r="F306">
            <v>71.47</v>
          </cell>
          <cell r="G306">
            <v>71.47</v>
          </cell>
          <cell r="H306">
            <v>71.47</v>
          </cell>
          <cell r="I306">
            <v>71.47</v>
          </cell>
          <cell r="J306">
            <v>71.47</v>
          </cell>
          <cell r="K306">
            <v>71.47</v>
          </cell>
          <cell r="L306">
            <v>71.47</v>
          </cell>
          <cell r="M306">
            <v>71.47</v>
          </cell>
          <cell r="N306">
            <v>71.47</v>
          </cell>
          <cell r="O306">
            <v>71.47</v>
          </cell>
        </row>
        <row r="307">
          <cell r="B307" t="str">
            <v>730-060-003</v>
          </cell>
          <cell r="C307" t="str">
            <v>Gen. Insurance - WIC - Bre</v>
          </cell>
          <cell r="D307">
            <v>71.47</v>
          </cell>
          <cell r="E307">
            <v>71.47</v>
          </cell>
          <cell r="F307">
            <v>71.47</v>
          </cell>
          <cell r="G307">
            <v>71.47</v>
          </cell>
          <cell r="H307">
            <v>71.47</v>
          </cell>
          <cell r="I307">
            <v>71.47</v>
          </cell>
          <cell r="J307">
            <v>71.47</v>
          </cell>
          <cell r="K307">
            <v>71.47</v>
          </cell>
          <cell r="L307">
            <v>71.47</v>
          </cell>
          <cell r="M307">
            <v>71.47</v>
          </cell>
          <cell r="N307">
            <v>71.47</v>
          </cell>
          <cell r="O307">
            <v>71.47</v>
          </cell>
        </row>
        <row r="308">
          <cell r="B308" t="str">
            <v>730-080-005</v>
          </cell>
          <cell r="C308" t="str">
            <v>Gen. Insurance - Dental - Oka</v>
          </cell>
          <cell r="D308">
            <v>456.5</v>
          </cell>
          <cell r="E308">
            <v>456</v>
          </cell>
          <cell r="F308">
            <v>443.52</v>
          </cell>
          <cell r="G308">
            <v>533.79999999999995</v>
          </cell>
          <cell r="H308">
            <v>544.12</v>
          </cell>
          <cell r="I308">
            <v>552.32000000000005</v>
          </cell>
          <cell r="J308">
            <v>517.71</v>
          </cell>
          <cell r="K308">
            <v>462.57</v>
          </cell>
          <cell r="L308">
            <v>462.57</v>
          </cell>
          <cell r="M308">
            <v>462.57</v>
          </cell>
          <cell r="N308">
            <v>311.58</v>
          </cell>
          <cell r="O308">
            <v>596.41999999999996</v>
          </cell>
        </row>
        <row r="309">
          <cell r="B309" t="str">
            <v>730-080-035</v>
          </cell>
          <cell r="C309" t="str">
            <v>Gen Insurance - Dental - Bre</v>
          </cell>
          <cell r="D309">
            <v>189</v>
          </cell>
          <cell r="E309">
            <v>189</v>
          </cell>
          <cell r="F309">
            <v>189</v>
          </cell>
          <cell r="G309">
            <v>189</v>
          </cell>
          <cell r="H309">
            <v>189</v>
          </cell>
          <cell r="I309">
            <v>189</v>
          </cell>
          <cell r="J309">
            <v>189</v>
          </cell>
          <cell r="K309">
            <v>189</v>
          </cell>
          <cell r="L309">
            <v>189</v>
          </cell>
          <cell r="M309">
            <v>189</v>
          </cell>
          <cell r="N309">
            <v>189</v>
          </cell>
          <cell r="O309">
            <v>189</v>
          </cell>
        </row>
        <row r="310">
          <cell r="B310" t="str">
            <v>730-090-001</v>
          </cell>
          <cell r="C310" t="str">
            <v>Gen Insurance - Admin - Ton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B311" t="str">
            <v>730-090-002</v>
          </cell>
          <cell r="C311" t="str">
            <v>Gen Insurance - Admin - Oka</v>
          </cell>
          <cell r="D311">
            <v>4</v>
          </cell>
          <cell r="E311">
            <v>4</v>
          </cell>
          <cell r="F311">
            <v>4</v>
          </cell>
          <cell r="G311">
            <v>4</v>
          </cell>
          <cell r="H311">
            <v>4</v>
          </cell>
          <cell r="I311">
            <v>4</v>
          </cell>
          <cell r="J311">
            <v>4</v>
          </cell>
          <cell r="K311">
            <v>4</v>
          </cell>
          <cell r="L311">
            <v>4</v>
          </cell>
          <cell r="M311">
            <v>4</v>
          </cell>
          <cell r="N311">
            <v>4</v>
          </cell>
          <cell r="O311">
            <v>4</v>
          </cell>
        </row>
        <row r="312">
          <cell r="B312" t="str">
            <v>730-090-003</v>
          </cell>
          <cell r="C312" t="str">
            <v>Gen Insurance - Admin - Bre</v>
          </cell>
          <cell r="D312">
            <v>5</v>
          </cell>
          <cell r="E312">
            <v>5</v>
          </cell>
          <cell r="F312">
            <v>5</v>
          </cell>
          <cell r="G312">
            <v>5</v>
          </cell>
          <cell r="H312">
            <v>5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</v>
          </cell>
        </row>
        <row r="313">
          <cell r="B313" t="str">
            <v>730-090-009</v>
          </cell>
          <cell r="C313" t="str">
            <v>Gen. Insurance - Admin - Ovrhd</v>
          </cell>
          <cell r="D313">
            <v>800</v>
          </cell>
          <cell r="E313">
            <v>800</v>
          </cell>
          <cell r="F313">
            <v>800</v>
          </cell>
          <cell r="G313">
            <v>800</v>
          </cell>
          <cell r="H313">
            <v>800</v>
          </cell>
          <cell r="I313">
            <v>800</v>
          </cell>
          <cell r="J313">
            <v>800</v>
          </cell>
          <cell r="K313">
            <v>800</v>
          </cell>
          <cell r="L313">
            <v>800</v>
          </cell>
          <cell r="M313">
            <v>800</v>
          </cell>
          <cell r="N313">
            <v>800</v>
          </cell>
          <cell r="O313">
            <v>800</v>
          </cell>
        </row>
        <row r="314">
          <cell r="B314" t="str">
            <v>730-100-001</v>
          </cell>
          <cell r="C314" t="str">
            <v>General Insurance - Fac. - Ton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B315" t="str">
            <v>730-100-002</v>
          </cell>
          <cell r="C315" t="str">
            <v>General Insurance - Fac. - Oka</v>
          </cell>
          <cell r="D315">
            <v>4</v>
          </cell>
          <cell r="E315">
            <v>4</v>
          </cell>
          <cell r="F315">
            <v>4</v>
          </cell>
          <cell r="G315">
            <v>4</v>
          </cell>
          <cell r="H315">
            <v>4</v>
          </cell>
          <cell r="I315">
            <v>4</v>
          </cell>
          <cell r="J315">
            <v>4</v>
          </cell>
          <cell r="K315">
            <v>4</v>
          </cell>
          <cell r="L315">
            <v>4</v>
          </cell>
          <cell r="M315">
            <v>4</v>
          </cell>
          <cell r="N315">
            <v>4</v>
          </cell>
          <cell r="O315">
            <v>4</v>
          </cell>
        </row>
        <row r="316">
          <cell r="B316" t="str">
            <v>730-100-003</v>
          </cell>
          <cell r="C316" t="str">
            <v>General Insurance - Fac. - Bre</v>
          </cell>
          <cell r="D316">
            <v>5</v>
          </cell>
          <cell r="E316">
            <v>5</v>
          </cell>
          <cell r="F316">
            <v>5</v>
          </cell>
          <cell r="G316">
            <v>5</v>
          </cell>
          <cell r="H316">
            <v>5</v>
          </cell>
          <cell r="I316">
            <v>5</v>
          </cell>
          <cell r="J316">
            <v>5</v>
          </cell>
          <cell r="K316">
            <v>5</v>
          </cell>
          <cell r="L316">
            <v>5</v>
          </cell>
          <cell r="M316">
            <v>5</v>
          </cell>
          <cell r="N316">
            <v>5</v>
          </cell>
          <cell r="O316">
            <v>5</v>
          </cell>
        </row>
        <row r="317">
          <cell r="B317" t="str">
            <v>730-100-009</v>
          </cell>
          <cell r="C317" t="str">
            <v>Gen. Insurance - Fac. - Ovrhd</v>
          </cell>
          <cell r="D317">
            <v>5</v>
          </cell>
          <cell r="E317">
            <v>5</v>
          </cell>
          <cell r="F317">
            <v>5</v>
          </cell>
          <cell r="G317">
            <v>5</v>
          </cell>
          <cell r="H317">
            <v>5</v>
          </cell>
          <cell r="I317">
            <v>5</v>
          </cell>
          <cell r="J317">
            <v>5</v>
          </cell>
          <cell r="K317">
            <v>5</v>
          </cell>
          <cell r="L317">
            <v>5</v>
          </cell>
          <cell r="M317">
            <v>5</v>
          </cell>
          <cell r="N317">
            <v>5</v>
          </cell>
          <cell r="O317">
            <v>5</v>
          </cell>
        </row>
        <row r="318">
          <cell r="B318" t="str">
            <v>730-110-009</v>
          </cell>
          <cell r="C318" t="str">
            <v>Gen. Insurance - Bill. - Ovrhd</v>
          </cell>
          <cell r="D318">
            <v>120</v>
          </cell>
          <cell r="E318">
            <v>120</v>
          </cell>
          <cell r="F318">
            <v>120</v>
          </cell>
          <cell r="G318">
            <v>120</v>
          </cell>
          <cell r="H318">
            <v>120</v>
          </cell>
          <cell r="I318">
            <v>120</v>
          </cell>
          <cell r="J318">
            <v>120</v>
          </cell>
          <cell r="K318">
            <v>120</v>
          </cell>
          <cell r="L318">
            <v>120</v>
          </cell>
          <cell r="M318">
            <v>120</v>
          </cell>
          <cell r="N318">
            <v>120</v>
          </cell>
          <cell r="O318">
            <v>120</v>
          </cell>
        </row>
        <row r="319">
          <cell r="B319" t="str">
            <v>730-120-009</v>
          </cell>
          <cell r="C319" t="str">
            <v>General Insur - Fin - Overhead</v>
          </cell>
          <cell r="D319">
            <v>35</v>
          </cell>
          <cell r="E319">
            <v>35</v>
          </cell>
          <cell r="F319">
            <v>35</v>
          </cell>
          <cell r="G319">
            <v>35</v>
          </cell>
          <cell r="H319">
            <v>35</v>
          </cell>
          <cell r="I319">
            <v>35</v>
          </cell>
          <cell r="J319">
            <v>35</v>
          </cell>
          <cell r="K319">
            <v>35</v>
          </cell>
          <cell r="L319">
            <v>35</v>
          </cell>
          <cell r="M319">
            <v>35</v>
          </cell>
          <cell r="N319">
            <v>35</v>
          </cell>
          <cell r="O319">
            <v>35</v>
          </cell>
        </row>
        <row r="320">
          <cell r="B320" t="str">
            <v>741-010-001</v>
          </cell>
          <cell r="C320" t="str">
            <v>Dues/Member. - Medical - Ton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1070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741-010-002</v>
          </cell>
          <cell r="C321" t="str">
            <v>Dues/Member. - Medical - Oka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1605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741-010-003</v>
          </cell>
          <cell r="C322" t="str">
            <v>Dues/Member. - Medical - Bre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1070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741-012-001</v>
          </cell>
          <cell r="C323" t="str">
            <v>Dues/Member. - Pharmacy - Ton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B324" t="str">
            <v>741-012-002</v>
          </cell>
          <cell r="C324" t="str">
            <v>Dues/Member. - Pharmacy - Oka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741-012-003</v>
          </cell>
          <cell r="C325" t="str">
            <v>Dues/Member. - Pharmacy - Bre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741-012-007</v>
          </cell>
          <cell r="C326" t="str">
            <v>Dues/Member. - Pharmacy</v>
          </cell>
          <cell r="D326">
            <v>25</v>
          </cell>
          <cell r="E326">
            <v>25</v>
          </cell>
          <cell r="F326">
            <v>25</v>
          </cell>
          <cell r="G326">
            <v>25</v>
          </cell>
          <cell r="H326">
            <v>25</v>
          </cell>
          <cell r="I326">
            <v>25</v>
          </cell>
          <cell r="J326">
            <v>25</v>
          </cell>
          <cell r="K326">
            <v>25</v>
          </cell>
          <cell r="L326">
            <v>25</v>
          </cell>
          <cell r="M326">
            <v>25</v>
          </cell>
          <cell r="N326">
            <v>25</v>
          </cell>
          <cell r="O326">
            <v>25</v>
          </cell>
        </row>
        <row r="327">
          <cell r="B327" t="str">
            <v>741-012-017</v>
          </cell>
          <cell r="C327" t="str">
            <v>Dues/Member. - Pharmacy</v>
          </cell>
          <cell r="D327" t="str">
            <v>Budgeted in Brewster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B328" t="str">
            <v>741-012-027</v>
          </cell>
          <cell r="C328" t="str">
            <v>Dues/Member. - Pharmacy</v>
          </cell>
          <cell r="D328" t="str">
            <v>Budgeted in Brewster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B329" t="str">
            <v>741-030-001</v>
          </cell>
          <cell r="C329" t="str">
            <v>Dues/Member. - Pat Reg - Ton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B330" t="str">
            <v>741-030-002</v>
          </cell>
          <cell r="C330" t="str">
            <v>Dues/Member. - Med. Rec.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B331" t="str">
            <v>741-030-003</v>
          </cell>
          <cell r="C331" t="str">
            <v>Dues/Member. - Med. Rec. - Oka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B332" t="str">
            <v>741-060-001</v>
          </cell>
          <cell r="C332" t="str">
            <v>Dues/Memberships - Ton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741-060-002</v>
          </cell>
          <cell r="C333" t="str">
            <v>Dues/Memberships - WIC - Oka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B334" t="str">
            <v>741-060-003</v>
          </cell>
          <cell r="C334" t="str">
            <v>Dues/Memberships - WIC - Brew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B335" t="str">
            <v>741-080-005</v>
          </cell>
          <cell r="C335" t="str">
            <v>Dues/Membership - Dental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B336" t="str">
            <v>741-080-035</v>
          </cell>
          <cell r="C336" t="str">
            <v>Dues/Menbership - Dental - Bre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B337" t="str">
            <v>741-090-009</v>
          </cell>
          <cell r="C337" t="str">
            <v>Dues/Member - Admin - Overhead</v>
          </cell>
          <cell r="D337">
            <v>10787</v>
          </cell>
          <cell r="E337">
            <v>1667</v>
          </cell>
          <cell r="F337">
            <v>1667</v>
          </cell>
          <cell r="G337">
            <v>1667</v>
          </cell>
          <cell r="H337">
            <v>1667</v>
          </cell>
          <cell r="I337">
            <v>1667</v>
          </cell>
          <cell r="J337">
            <v>1667</v>
          </cell>
          <cell r="K337">
            <v>1667</v>
          </cell>
          <cell r="L337">
            <v>1667</v>
          </cell>
          <cell r="M337">
            <v>1667</v>
          </cell>
          <cell r="N337">
            <v>1667</v>
          </cell>
          <cell r="O337">
            <v>1667</v>
          </cell>
        </row>
        <row r="338">
          <cell r="B338" t="str">
            <v>741-110-009</v>
          </cell>
          <cell r="C338" t="str">
            <v>Dues/Member - Bill. - Overhead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B339" t="str">
            <v>741-120-009</v>
          </cell>
          <cell r="C339" t="str">
            <v>Dues/Member - Finan.- Overhead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B340" t="str">
            <v>742-010-001</v>
          </cell>
          <cell r="C340" t="str">
            <v>Subscriptions - Medical - Ton</v>
          </cell>
          <cell r="D340">
            <v>50</v>
          </cell>
          <cell r="E340">
            <v>0</v>
          </cell>
          <cell r="F340">
            <v>0</v>
          </cell>
          <cell r="G340">
            <v>442</v>
          </cell>
          <cell r="H340">
            <v>0</v>
          </cell>
          <cell r="I340">
            <v>0</v>
          </cell>
          <cell r="J340">
            <v>300</v>
          </cell>
          <cell r="K340">
            <v>0</v>
          </cell>
          <cell r="L340">
            <v>0</v>
          </cell>
          <cell r="M340">
            <v>288</v>
          </cell>
          <cell r="N340">
            <v>0</v>
          </cell>
          <cell r="O340">
            <v>0</v>
          </cell>
        </row>
        <row r="341">
          <cell r="B341" t="str">
            <v>742-010-002</v>
          </cell>
          <cell r="C341" t="str">
            <v>Subscriptions - Medical - Oka</v>
          </cell>
          <cell r="D341">
            <v>0</v>
          </cell>
          <cell r="E341">
            <v>193</v>
          </cell>
          <cell r="F341">
            <v>0</v>
          </cell>
          <cell r="G341">
            <v>442</v>
          </cell>
          <cell r="H341">
            <v>0</v>
          </cell>
          <cell r="I341">
            <v>442</v>
          </cell>
          <cell r="J341">
            <v>0</v>
          </cell>
          <cell r="K341">
            <v>0</v>
          </cell>
          <cell r="L341">
            <v>442</v>
          </cell>
          <cell r="M341">
            <v>0</v>
          </cell>
          <cell r="N341">
            <v>193</v>
          </cell>
          <cell r="O341">
            <v>442</v>
          </cell>
        </row>
        <row r="342">
          <cell r="B342" t="str">
            <v>742-010-003</v>
          </cell>
          <cell r="C342" t="str">
            <v>Subscriptions - Medical - Bre</v>
          </cell>
          <cell r="D342">
            <v>0</v>
          </cell>
          <cell r="E342">
            <v>0</v>
          </cell>
          <cell r="F342">
            <v>0</v>
          </cell>
          <cell r="G342">
            <v>442</v>
          </cell>
          <cell r="H342">
            <v>0</v>
          </cell>
          <cell r="I342">
            <v>882</v>
          </cell>
          <cell r="J342">
            <v>467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B343" t="str">
            <v>742-012-007</v>
          </cell>
          <cell r="C343" t="str">
            <v>Subscriptions - Pharmacy</v>
          </cell>
          <cell r="D343">
            <v>210</v>
          </cell>
          <cell r="E343">
            <v>210</v>
          </cell>
          <cell r="F343">
            <v>210</v>
          </cell>
          <cell r="G343">
            <v>210</v>
          </cell>
          <cell r="H343">
            <v>210</v>
          </cell>
          <cell r="I343">
            <v>210</v>
          </cell>
          <cell r="J343">
            <v>210</v>
          </cell>
          <cell r="K343">
            <v>210</v>
          </cell>
          <cell r="L343">
            <v>210</v>
          </cell>
          <cell r="M343">
            <v>210</v>
          </cell>
          <cell r="N343">
            <v>210</v>
          </cell>
          <cell r="O343">
            <v>210</v>
          </cell>
        </row>
        <row r="344">
          <cell r="B344" t="str">
            <v>742-012-017</v>
          </cell>
          <cell r="C344" t="str">
            <v>Subscriptions - Pharm - Ton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742-012-027</v>
          </cell>
          <cell r="C345" t="str">
            <v>Subscriptions - Pharm - Oka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742-080-005</v>
          </cell>
          <cell r="C346" t="str">
            <v>Subscriptions - Dental</v>
          </cell>
          <cell r="D346">
            <v>150</v>
          </cell>
          <cell r="E346">
            <v>0</v>
          </cell>
          <cell r="F346">
            <v>200</v>
          </cell>
          <cell r="G346">
            <v>0</v>
          </cell>
          <cell r="H346">
            <v>0</v>
          </cell>
          <cell r="I346">
            <v>0</v>
          </cell>
          <cell r="J346">
            <v>200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>742-080-035</v>
          </cell>
          <cell r="C347" t="str">
            <v>Subscriptions - Dental - Bre</v>
          </cell>
          <cell r="D347">
            <v>150</v>
          </cell>
          <cell r="E347">
            <v>0</v>
          </cell>
          <cell r="F347">
            <v>200</v>
          </cell>
          <cell r="G347">
            <v>0</v>
          </cell>
          <cell r="H347">
            <v>0</v>
          </cell>
          <cell r="I347">
            <v>0</v>
          </cell>
          <cell r="J347">
            <v>200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B348" t="str">
            <v>742-090-009</v>
          </cell>
          <cell r="C348" t="str">
            <v>Subscript. - Admin - Overhead</v>
          </cell>
          <cell r="D348">
            <v>0</v>
          </cell>
          <cell r="E348">
            <v>0</v>
          </cell>
          <cell r="F348">
            <v>250</v>
          </cell>
          <cell r="G348">
            <v>0</v>
          </cell>
          <cell r="H348">
            <v>0</v>
          </cell>
          <cell r="I348">
            <v>250</v>
          </cell>
          <cell r="J348">
            <v>0</v>
          </cell>
          <cell r="K348">
            <v>0</v>
          </cell>
          <cell r="L348">
            <v>250</v>
          </cell>
          <cell r="M348">
            <v>0</v>
          </cell>
          <cell r="N348">
            <v>0</v>
          </cell>
          <cell r="O348">
            <v>250</v>
          </cell>
        </row>
        <row r="349">
          <cell r="B349" t="str">
            <v>742-090-009</v>
          </cell>
          <cell r="C349" t="str">
            <v>Subscript. - Admin - Overhead</v>
          </cell>
          <cell r="D349">
            <v>0</v>
          </cell>
          <cell r="E349">
            <v>0</v>
          </cell>
          <cell r="F349">
            <v>250</v>
          </cell>
          <cell r="G349">
            <v>0</v>
          </cell>
          <cell r="H349">
            <v>0</v>
          </cell>
          <cell r="I349">
            <v>250</v>
          </cell>
          <cell r="J349">
            <v>0</v>
          </cell>
          <cell r="K349">
            <v>0</v>
          </cell>
          <cell r="L349">
            <v>250</v>
          </cell>
          <cell r="M349">
            <v>0</v>
          </cell>
          <cell r="N349">
            <v>0</v>
          </cell>
          <cell r="O349">
            <v>250</v>
          </cell>
        </row>
        <row r="350">
          <cell r="B350" t="str">
            <v>742-110-009</v>
          </cell>
          <cell r="C350" t="str">
            <v>Subscriptions-Billing/Overhead</v>
          </cell>
          <cell r="D350">
            <v>50</v>
          </cell>
          <cell r="E350">
            <v>50</v>
          </cell>
          <cell r="F350">
            <v>50</v>
          </cell>
          <cell r="G350">
            <v>50</v>
          </cell>
          <cell r="H350">
            <v>50</v>
          </cell>
          <cell r="I350">
            <v>50</v>
          </cell>
          <cell r="J350">
            <v>50</v>
          </cell>
          <cell r="K350">
            <v>50</v>
          </cell>
          <cell r="L350">
            <v>50</v>
          </cell>
          <cell r="M350">
            <v>50</v>
          </cell>
          <cell r="N350">
            <v>50</v>
          </cell>
          <cell r="O350">
            <v>50</v>
          </cell>
        </row>
        <row r="351">
          <cell r="B351" t="str">
            <v>742-110-009</v>
          </cell>
          <cell r="C351" t="str">
            <v>Subscriptions-Billing/Overhead</v>
          </cell>
          <cell r="D351">
            <v>50</v>
          </cell>
          <cell r="E351">
            <v>50</v>
          </cell>
          <cell r="F351">
            <v>50</v>
          </cell>
          <cell r="G351">
            <v>50</v>
          </cell>
          <cell r="H351">
            <v>50</v>
          </cell>
          <cell r="I351">
            <v>50</v>
          </cell>
          <cell r="J351">
            <v>50</v>
          </cell>
          <cell r="K351">
            <v>50</v>
          </cell>
          <cell r="L351">
            <v>50</v>
          </cell>
          <cell r="M351">
            <v>50</v>
          </cell>
          <cell r="N351">
            <v>50</v>
          </cell>
          <cell r="O351">
            <v>50</v>
          </cell>
        </row>
        <row r="352">
          <cell r="B352" t="str">
            <v>743-010-001</v>
          </cell>
          <cell r="C352" t="str">
            <v>Licenses - Medical - Ton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>743-010-002</v>
          </cell>
          <cell r="C353" t="str">
            <v>Licenses - Medical - Oka</v>
          </cell>
          <cell r="D353">
            <v>200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743-010-003</v>
          </cell>
          <cell r="C354" t="str">
            <v>Licenses - Medical - Bre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743-012-007</v>
          </cell>
          <cell r="C355" t="str">
            <v>Licenses - Pharmacy - Bre</v>
          </cell>
          <cell r="D355">
            <v>100</v>
          </cell>
          <cell r="E355">
            <v>100</v>
          </cell>
          <cell r="F355">
            <v>100</v>
          </cell>
          <cell r="G355">
            <v>100</v>
          </cell>
          <cell r="H355">
            <v>100</v>
          </cell>
          <cell r="I355">
            <v>100</v>
          </cell>
          <cell r="J355">
            <v>100</v>
          </cell>
          <cell r="K355">
            <v>100</v>
          </cell>
          <cell r="L355">
            <v>100</v>
          </cell>
          <cell r="M355">
            <v>100</v>
          </cell>
          <cell r="N355">
            <v>100</v>
          </cell>
          <cell r="O355">
            <v>100</v>
          </cell>
        </row>
        <row r="356">
          <cell r="B356" t="str">
            <v>743-012-017</v>
          </cell>
          <cell r="C356" t="str">
            <v>Licenses - Pharmacy - OK</v>
          </cell>
          <cell r="D356" t="str">
            <v>Budgeted in Brewstrer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B357" t="str">
            <v>743-012-027</v>
          </cell>
          <cell r="C357" t="str">
            <v>Licenses - Pharmacy - OK</v>
          </cell>
          <cell r="D357">
            <v>100</v>
          </cell>
          <cell r="E357">
            <v>100</v>
          </cell>
          <cell r="F357">
            <v>100</v>
          </cell>
          <cell r="G357">
            <v>100</v>
          </cell>
          <cell r="H357">
            <v>100</v>
          </cell>
          <cell r="I357">
            <v>100</v>
          </cell>
          <cell r="J357">
            <v>100</v>
          </cell>
          <cell r="K357">
            <v>100</v>
          </cell>
          <cell r="L357">
            <v>100</v>
          </cell>
          <cell r="M357">
            <v>100</v>
          </cell>
          <cell r="N357">
            <v>100</v>
          </cell>
          <cell r="O357">
            <v>100</v>
          </cell>
        </row>
        <row r="358">
          <cell r="B358" t="str">
            <v>743-020-001</v>
          </cell>
          <cell r="C358" t="str">
            <v>Licenses - Nursing - 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105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B359" t="str">
            <v>743-020-002</v>
          </cell>
          <cell r="C359" t="str">
            <v>Licenses - Nursing - Oka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B360" t="str">
            <v>743-020-003</v>
          </cell>
          <cell r="C360" t="str">
            <v>Licenses - Nursing - Bre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B361" t="str">
            <v>743-050-001</v>
          </cell>
          <cell r="C361" t="str">
            <v>Licenses - First Steps - Ton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>743-050-002</v>
          </cell>
          <cell r="C362" t="str">
            <v>Licenses - First Steps - Oka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743-050-003</v>
          </cell>
          <cell r="C363" t="str">
            <v>Licenses - First Steps - Bre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743-060-001</v>
          </cell>
          <cell r="C364" t="str">
            <v>Licenses - WIC - Ton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>743-060-002</v>
          </cell>
          <cell r="C365" t="str">
            <v>Licenses - WIC - Oka</v>
          </cell>
          <cell r="D365">
            <v>0</v>
          </cell>
          <cell r="E365">
            <v>210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105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743-060-003</v>
          </cell>
          <cell r="C366" t="str">
            <v>Licenses - WIC - Bre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>743-080-005</v>
          </cell>
          <cell r="C367" t="str">
            <v>Licenses - Dental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465</v>
          </cell>
          <cell r="O367">
            <v>0</v>
          </cell>
        </row>
        <row r="368">
          <cell r="B368" t="str">
            <v>743-080-035</v>
          </cell>
          <cell r="C368" t="str">
            <v>Licenses - Dental - Bre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B369" t="str">
            <v>743-091-009</v>
          </cell>
          <cell r="C369" t="str">
            <v>Licenses - Vehicle - Overhead</v>
          </cell>
          <cell r="D369">
            <v>0</v>
          </cell>
          <cell r="E369">
            <v>100</v>
          </cell>
          <cell r="F369">
            <v>0</v>
          </cell>
          <cell r="G369">
            <v>0</v>
          </cell>
          <cell r="H369">
            <v>50</v>
          </cell>
          <cell r="I369">
            <v>50</v>
          </cell>
          <cell r="J369">
            <v>0</v>
          </cell>
          <cell r="K369">
            <v>0</v>
          </cell>
          <cell r="L369">
            <v>0</v>
          </cell>
          <cell r="M369">
            <v>50</v>
          </cell>
          <cell r="N369">
            <v>50</v>
          </cell>
          <cell r="O369">
            <v>50</v>
          </cell>
        </row>
        <row r="370">
          <cell r="B370" t="str">
            <v>744-010-001</v>
          </cell>
          <cell r="C370" t="str">
            <v>Educat./Train - Medical - Ton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B371" t="str">
            <v>744-010-002</v>
          </cell>
          <cell r="C371" t="str">
            <v>Educat./Train - Medical - Oka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B372" t="str">
            <v>744-010-003</v>
          </cell>
          <cell r="C372" t="str">
            <v>Educat./Train - Medical - Bre</v>
          </cell>
          <cell r="D372">
            <v>125</v>
          </cell>
          <cell r="E372">
            <v>125</v>
          </cell>
          <cell r="F372">
            <v>125</v>
          </cell>
          <cell r="G372">
            <v>125</v>
          </cell>
          <cell r="H372">
            <v>125</v>
          </cell>
          <cell r="I372">
            <v>125</v>
          </cell>
          <cell r="J372">
            <v>125</v>
          </cell>
          <cell r="K372">
            <v>125</v>
          </cell>
          <cell r="L372">
            <v>125</v>
          </cell>
          <cell r="M372">
            <v>125</v>
          </cell>
          <cell r="N372">
            <v>125</v>
          </cell>
          <cell r="O372">
            <v>125</v>
          </cell>
        </row>
        <row r="373">
          <cell r="B373" t="str">
            <v>744-012-007</v>
          </cell>
          <cell r="C373" t="str">
            <v>Educat./Train - Pharmacy</v>
          </cell>
          <cell r="D373">
            <v>150</v>
          </cell>
          <cell r="E373">
            <v>150</v>
          </cell>
          <cell r="F373">
            <v>150</v>
          </cell>
          <cell r="G373">
            <v>150</v>
          </cell>
          <cell r="H373">
            <v>150</v>
          </cell>
          <cell r="I373">
            <v>150</v>
          </cell>
          <cell r="J373">
            <v>150</v>
          </cell>
          <cell r="K373">
            <v>150</v>
          </cell>
          <cell r="L373">
            <v>150</v>
          </cell>
          <cell r="M373">
            <v>150</v>
          </cell>
          <cell r="N373">
            <v>150</v>
          </cell>
          <cell r="O373">
            <v>150</v>
          </cell>
        </row>
        <row r="374">
          <cell r="B374" t="str">
            <v>744-012-017</v>
          </cell>
          <cell r="C374" t="str">
            <v>Educat./Train - Pharmacy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>744-012-027</v>
          </cell>
          <cell r="C375" t="str">
            <v>Educat./Train - Pharmacy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744-020-001</v>
          </cell>
          <cell r="C376" t="str">
            <v>Educat./Train - Nursing - Ton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>744-020-002</v>
          </cell>
          <cell r="C377" t="str">
            <v>Educat./Train - Nursing - Oka</v>
          </cell>
          <cell r="D377">
            <v>175</v>
          </cell>
          <cell r="E377">
            <v>175</v>
          </cell>
          <cell r="F377">
            <v>175</v>
          </cell>
          <cell r="G377">
            <v>175</v>
          </cell>
          <cell r="H377">
            <v>175</v>
          </cell>
          <cell r="I377">
            <v>175</v>
          </cell>
          <cell r="J377">
            <v>175</v>
          </cell>
          <cell r="K377">
            <v>175</v>
          </cell>
          <cell r="L377">
            <v>175</v>
          </cell>
          <cell r="M377">
            <v>175</v>
          </cell>
          <cell r="N377">
            <v>175</v>
          </cell>
          <cell r="O377">
            <v>175</v>
          </cell>
        </row>
        <row r="378">
          <cell r="B378" t="str">
            <v>744-020-003</v>
          </cell>
          <cell r="C378" t="str">
            <v>Educat./Train - Nursing - Bre</v>
          </cell>
          <cell r="D378">
            <v>42</v>
          </cell>
          <cell r="E378">
            <v>42</v>
          </cell>
          <cell r="F378">
            <v>42</v>
          </cell>
          <cell r="G378">
            <v>42</v>
          </cell>
          <cell r="H378">
            <v>42</v>
          </cell>
          <cell r="I378">
            <v>42</v>
          </cell>
          <cell r="J378">
            <v>42</v>
          </cell>
          <cell r="K378">
            <v>42</v>
          </cell>
          <cell r="L378">
            <v>42</v>
          </cell>
          <cell r="M378">
            <v>42</v>
          </cell>
          <cell r="N378">
            <v>42</v>
          </cell>
          <cell r="O378">
            <v>42</v>
          </cell>
        </row>
        <row r="379">
          <cell r="B379" t="str">
            <v>744-030-001</v>
          </cell>
          <cell r="C379" t="str">
            <v>Educat/Train - Pat Reg - Ton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B380" t="str">
            <v>744-030-002</v>
          </cell>
          <cell r="C380" t="str">
            <v>Educat/Train - Pat Reg - Oka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B381" t="str">
            <v>744-030-003</v>
          </cell>
          <cell r="C381" t="str">
            <v>Educat/Train - Pat Reg - Bre</v>
          </cell>
          <cell r="D381">
            <v>8</v>
          </cell>
          <cell r="E381">
            <v>8</v>
          </cell>
          <cell r="F381">
            <v>8</v>
          </cell>
          <cell r="G381">
            <v>8</v>
          </cell>
          <cell r="H381">
            <v>8</v>
          </cell>
          <cell r="I381">
            <v>8</v>
          </cell>
          <cell r="J381">
            <v>8</v>
          </cell>
          <cell r="K381">
            <v>8</v>
          </cell>
          <cell r="L381">
            <v>8</v>
          </cell>
          <cell r="M381">
            <v>8</v>
          </cell>
          <cell r="N381">
            <v>8</v>
          </cell>
          <cell r="O381">
            <v>8</v>
          </cell>
        </row>
        <row r="382">
          <cell r="B382" t="str">
            <v>744-030-009</v>
          </cell>
          <cell r="C382" t="str">
            <v>Educat/Train - Pat Reg - OH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B383" t="str">
            <v>744-040-001</v>
          </cell>
          <cell r="C383" t="str">
            <v>Educat/Train - Med. Rec. - Ton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B384" t="str">
            <v>744-040-002</v>
          </cell>
          <cell r="C384" t="str">
            <v>Educat/Train - Med. Rec. - Oka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B385" t="str">
            <v>744-040-003</v>
          </cell>
          <cell r="C385" t="str">
            <v>Educat/Train - Med. Rec. - Bre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B386" t="str">
            <v>744-060-001</v>
          </cell>
          <cell r="C386" t="str">
            <v>Education/Training - WIC - Ton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B387" t="str">
            <v>744-060-002</v>
          </cell>
          <cell r="C387" t="str">
            <v>Education/Training - WIC - Oka</v>
          </cell>
          <cell r="D387">
            <v>0</v>
          </cell>
          <cell r="E387">
            <v>500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500</v>
          </cell>
          <cell r="L387">
            <v>0</v>
          </cell>
          <cell r="M387">
            <v>0</v>
          </cell>
          <cell r="N387">
            <v>5</v>
          </cell>
          <cell r="O387">
            <v>0</v>
          </cell>
        </row>
        <row r="388">
          <cell r="B388" t="str">
            <v>744-060-003</v>
          </cell>
          <cell r="C388" t="str">
            <v>Education/Training - WIC - Bre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B389" t="str">
            <v>744-080-005</v>
          </cell>
          <cell r="C389" t="str">
            <v>Education/Train - Dental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B390" t="str">
            <v>744-080-035</v>
          </cell>
          <cell r="C390" t="str">
            <v>Educ/Training - Dental - Bre</v>
          </cell>
          <cell r="D390">
            <v>0</v>
          </cell>
          <cell r="E390">
            <v>0</v>
          </cell>
          <cell r="F390">
            <v>500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500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B391" t="str">
            <v>744-090-001</v>
          </cell>
          <cell r="C391" t="str">
            <v>Education/Train - Admin. - Ton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B392" t="str">
            <v>744-090-002</v>
          </cell>
          <cell r="C392" t="str">
            <v>Education/Train - Admin. - Oka</v>
          </cell>
          <cell r="D392">
            <v>150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B393" t="str">
            <v>744-090-003</v>
          </cell>
          <cell r="C393" t="str">
            <v>Education/Train - Admin. - Bre</v>
          </cell>
          <cell r="D393">
            <v>13</v>
          </cell>
          <cell r="E393">
            <v>13</v>
          </cell>
          <cell r="F393">
            <v>13</v>
          </cell>
          <cell r="G393">
            <v>13</v>
          </cell>
          <cell r="H393">
            <v>13</v>
          </cell>
          <cell r="I393">
            <v>13</v>
          </cell>
          <cell r="J393">
            <v>13</v>
          </cell>
          <cell r="K393">
            <v>13</v>
          </cell>
          <cell r="L393">
            <v>13</v>
          </cell>
          <cell r="M393">
            <v>13</v>
          </cell>
          <cell r="N393">
            <v>13</v>
          </cell>
          <cell r="O393">
            <v>13</v>
          </cell>
        </row>
        <row r="394">
          <cell r="B394" t="str">
            <v>744-090-005</v>
          </cell>
          <cell r="C394" t="str">
            <v>Education/Trng - Admin - Dent</v>
          </cell>
          <cell r="D394">
            <v>0</v>
          </cell>
          <cell r="E394">
            <v>0</v>
          </cell>
          <cell r="F394">
            <v>250</v>
          </cell>
          <cell r="G394">
            <v>0</v>
          </cell>
          <cell r="H394">
            <v>0</v>
          </cell>
          <cell r="I394">
            <v>250</v>
          </cell>
          <cell r="J394">
            <v>0</v>
          </cell>
          <cell r="K394">
            <v>0</v>
          </cell>
          <cell r="L394">
            <v>250</v>
          </cell>
          <cell r="M394">
            <v>0</v>
          </cell>
          <cell r="N394">
            <v>0</v>
          </cell>
          <cell r="O394">
            <v>0</v>
          </cell>
        </row>
        <row r="395">
          <cell r="B395" t="str">
            <v>744-090-009</v>
          </cell>
          <cell r="C395" t="str">
            <v>Educ/Train - Admin. - Overhead</v>
          </cell>
          <cell r="D395">
            <v>0</v>
          </cell>
          <cell r="E395">
            <v>0</v>
          </cell>
          <cell r="F395">
            <v>500</v>
          </cell>
          <cell r="G395">
            <v>0</v>
          </cell>
          <cell r="H395">
            <v>0</v>
          </cell>
          <cell r="I395">
            <v>500</v>
          </cell>
          <cell r="J395">
            <v>0</v>
          </cell>
          <cell r="K395">
            <v>0</v>
          </cell>
          <cell r="L395">
            <v>500</v>
          </cell>
          <cell r="M395">
            <v>0</v>
          </cell>
          <cell r="N395">
            <v>0</v>
          </cell>
          <cell r="O395">
            <v>500</v>
          </cell>
        </row>
        <row r="396">
          <cell r="B396" t="str">
            <v>744-090-035</v>
          </cell>
          <cell r="C396" t="str">
            <v>Educ/Train - Admin. - Overhead</v>
          </cell>
          <cell r="D396">
            <v>0</v>
          </cell>
          <cell r="E396">
            <v>0</v>
          </cell>
          <cell r="F396">
            <v>500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500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B397" t="str">
            <v>744-100-001</v>
          </cell>
          <cell r="C397" t="str">
            <v>Educ/Train - Facility - Ton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B398" t="str">
            <v>744-100-002</v>
          </cell>
          <cell r="C398" t="str">
            <v>Educ/Train - Facility - Oka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B399" t="str">
            <v>744-100-003</v>
          </cell>
          <cell r="C399" t="str">
            <v>Educ/Train - Facility - Bre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B400" t="str">
            <v>744-100-009</v>
          </cell>
          <cell r="C400" t="str">
            <v>Educ/Train - Facil - Overhead</v>
          </cell>
          <cell r="D400">
            <v>0</v>
          </cell>
          <cell r="E400">
            <v>600</v>
          </cell>
          <cell r="F400">
            <v>0</v>
          </cell>
          <cell r="G400">
            <v>0</v>
          </cell>
          <cell r="H400">
            <v>0</v>
          </cell>
          <cell r="I400">
            <v>600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B401" t="str">
            <v>744-110-009</v>
          </cell>
          <cell r="C401" t="str">
            <v>Educ/Train - Bill. - Overhead</v>
          </cell>
          <cell r="D401">
            <v>0</v>
          </cell>
          <cell r="E401">
            <v>0</v>
          </cell>
          <cell r="F401">
            <v>250</v>
          </cell>
          <cell r="G401">
            <v>0</v>
          </cell>
          <cell r="H401">
            <v>0</v>
          </cell>
          <cell r="I401">
            <v>250</v>
          </cell>
          <cell r="J401">
            <v>0</v>
          </cell>
          <cell r="K401">
            <v>0</v>
          </cell>
          <cell r="L401">
            <v>250</v>
          </cell>
          <cell r="M401">
            <v>0</v>
          </cell>
          <cell r="N401">
            <v>0</v>
          </cell>
          <cell r="O401">
            <v>250</v>
          </cell>
        </row>
        <row r="402">
          <cell r="B402" t="str">
            <v>744-120-009</v>
          </cell>
          <cell r="C402" t="str">
            <v>Educ/Train - Finan. - Overhead</v>
          </cell>
          <cell r="D402">
            <v>0</v>
          </cell>
          <cell r="E402">
            <v>0</v>
          </cell>
          <cell r="F402">
            <v>500</v>
          </cell>
          <cell r="G402">
            <v>0</v>
          </cell>
          <cell r="H402">
            <v>0</v>
          </cell>
          <cell r="I402">
            <v>500</v>
          </cell>
          <cell r="J402">
            <v>0</v>
          </cell>
          <cell r="K402">
            <v>0</v>
          </cell>
          <cell r="L402">
            <v>500</v>
          </cell>
          <cell r="M402">
            <v>0</v>
          </cell>
          <cell r="N402">
            <v>0</v>
          </cell>
          <cell r="O402">
            <v>500</v>
          </cell>
        </row>
        <row r="403">
          <cell r="B403" t="str">
            <v>745-090-009</v>
          </cell>
          <cell r="C403" t="str">
            <v>Misc. Staff Exp.- Admin - Over</v>
          </cell>
          <cell r="D403">
            <v>250</v>
          </cell>
          <cell r="E403">
            <v>250</v>
          </cell>
          <cell r="F403">
            <v>250</v>
          </cell>
          <cell r="G403">
            <v>250</v>
          </cell>
          <cell r="H403">
            <v>250</v>
          </cell>
          <cell r="I403">
            <v>250</v>
          </cell>
          <cell r="J403">
            <v>250</v>
          </cell>
          <cell r="K403">
            <v>250</v>
          </cell>
          <cell r="L403">
            <v>250</v>
          </cell>
          <cell r="M403">
            <v>250</v>
          </cell>
          <cell r="N403">
            <v>250</v>
          </cell>
          <cell r="O403">
            <v>250</v>
          </cell>
        </row>
        <row r="404">
          <cell r="B404" t="str">
            <v>746-090-009</v>
          </cell>
          <cell r="C404" t="str">
            <v>Employee Awards/Social expense</v>
          </cell>
          <cell r="D404">
            <v>0</v>
          </cell>
          <cell r="E404">
            <v>0</v>
          </cell>
          <cell r="F404">
            <v>0</v>
          </cell>
          <cell r="G404">
            <v>500</v>
          </cell>
          <cell r="H404">
            <v>0</v>
          </cell>
          <cell r="I404">
            <v>0</v>
          </cell>
          <cell r="J404">
            <v>0</v>
          </cell>
          <cell r="K404">
            <v>500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B405" t="str">
            <v>760-010-001</v>
          </cell>
          <cell r="C405" t="str">
            <v>Recruitment - Medical - Ton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B406" t="str">
            <v>760-010-002</v>
          </cell>
          <cell r="C406" t="str">
            <v>Recruitment - Medical - Oka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B407" t="str">
            <v>760-010-003</v>
          </cell>
          <cell r="C407" t="str">
            <v>Recruitment - Medical - Bre</v>
          </cell>
          <cell r="D407">
            <v>100</v>
          </cell>
          <cell r="E407">
            <v>100</v>
          </cell>
          <cell r="F407">
            <v>100</v>
          </cell>
          <cell r="G407">
            <v>100</v>
          </cell>
          <cell r="H407">
            <v>100</v>
          </cell>
          <cell r="I407">
            <v>100</v>
          </cell>
          <cell r="J407">
            <v>100</v>
          </cell>
          <cell r="K407">
            <v>100</v>
          </cell>
          <cell r="L407">
            <v>100</v>
          </cell>
          <cell r="M407">
            <v>100</v>
          </cell>
          <cell r="N407">
            <v>100</v>
          </cell>
          <cell r="O407">
            <v>100</v>
          </cell>
        </row>
        <row r="408">
          <cell r="B408" t="str">
            <v>760-012-007</v>
          </cell>
          <cell r="C408" t="str">
            <v>Recruitment - Pharmacy</v>
          </cell>
          <cell r="D408">
            <v>1875</v>
          </cell>
          <cell r="E408">
            <v>1875</v>
          </cell>
          <cell r="F408">
            <v>1875</v>
          </cell>
          <cell r="G408">
            <v>1875</v>
          </cell>
          <cell r="H408">
            <v>1875</v>
          </cell>
          <cell r="I408">
            <v>1875</v>
          </cell>
          <cell r="J408">
            <v>1875</v>
          </cell>
          <cell r="K408">
            <v>1875</v>
          </cell>
          <cell r="L408">
            <v>1875</v>
          </cell>
          <cell r="M408">
            <v>1875</v>
          </cell>
          <cell r="N408">
            <v>1875</v>
          </cell>
          <cell r="O408">
            <v>1875</v>
          </cell>
        </row>
        <row r="409">
          <cell r="B409" t="str">
            <v>760-012-017</v>
          </cell>
          <cell r="C409" t="str">
            <v>Recruitment - Pharmacy</v>
          </cell>
          <cell r="D409" t="str">
            <v>Budgeted in Brewster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B410" t="str">
            <v>760-012-027</v>
          </cell>
          <cell r="C410" t="str">
            <v>Recruitment - Pharmacy</v>
          </cell>
          <cell r="D410" t="str">
            <v>Budgeted in Brewster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B411" t="str">
            <v>760-020-001</v>
          </cell>
          <cell r="C411" t="str">
            <v>Recruitment - Nursing - Ton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B412" t="str">
            <v>760-020-002</v>
          </cell>
          <cell r="C412" t="str">
            <v>Recruitment - Nursing - Oka</v>
          </cell>
          <cell r="D412">
            <v>50</v>
          </cell>
          <cell r="E412">
            <v>50</v>
          </cell>
          <cell r="F412">
            <v>50</v>
          </cell>
          <cell r="G412">
            <v>50</v>
          </cell>
          <cell r="H412">
            <v>50</v>
          </cell>
          <cell r="I412">
            <v>50</v>
          </cell>
          <cell r="J412">
            <v>50</v>
          </cell>
          <cell r="K412">
            <v>50</v>
          </cell>
          <cell r="L412">
            <v>50</v>
          </cell>
          <cell r="M412">
            <v>50</v>
          </cell>
          <cell r="N412">
            <v>50</v>
          </cell>
          <cell r="O412">
            <v>50</v>
          </cell>
        </row>
        <row r="413">
          <cell r="B413" t="str">
            <v>760-020-003</v>
          </cell>
          <cell r="C413" t="str">
            <v>Recruitment - Nursing - Bre</v>
          </cell>
          <cell r="D413">
            <v>13</v>
          </cell>
          <cell r="E413">
            <v>13</v>
          </cell>
          <cell r="F413">
            <v>13</v>
          </cell>
          <cell r="G413">
            <v>13</v>
          </cell>
          <cell r="H413">
            <v>13</v>
          </cell>
          <cell r="I413">
            <v>13</v>
          </cell>
          <cell r="J413">
            <v>13</v>
          </cell>
          <cell r="K413">
            <v>13</v>
          </cell>
          <cell r="L413">
            <v>13</v>
          </cell>
          <cell r="M413">
            <v>13</v>
          </cell>
          <cell r="N413">
            <v>13</v>
          </cell>
          <cell r="O413">
            <v>13</v>
          </cell>
        </row>
        <row r="414">
          <cell r="B414" t="str">
            <v>760-030-001</v>
          </cell>
          <cell r="C414" t="str">
            <v>Recruitment - Pat Reg - Ton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100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B415" t="str">
            <v>760-030-002</v>
          </cell>
          <cell r="C415" t="str">
            <v>Recruitment - Pat Reg - Oka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B416" t="str">
            <v>760-030-003</v>
          </cell>
          <cell r="C416" t="str">
            <v>Recruitment - Pat Reg - Bre</v>
          </cell>
          <cell r="D416">
            <v>8</v>
          </cell>
          <cell r="E416">
            <v>8</v>
          </cell>
          <cell r="F416">
            <v>8</v>
          </cell>
          <cell r="G416">
            <v>8</v>
          </cell>
          <cell r="H416">
            <v>8</v>
          </cell>
          <cell r="I416">
            <v>8</v>
          </cell>
          <cell r="J416">
            <v>8</v>
          </cell>
          <cell r="K416">
            <v>8</v>
          </cell>
          <cell r="L416">
            <v>8</v>
          </cell>
          <cell r="M416">
            <v>8</v>
          </cell>
          <cell r="N416">
            <v>8</v>
          </cell>
          <cell r="O416">
            <v>8</v>
          </cell>
        </row>
        <row r="417">
          <cell r="B417" t="str">
            <v>760-030-009</v>
          </cell>
          <cell r="C417" t="str">
            <v>Recruitment - Pat Reg - Admin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B418" t="str">
            <v>760-040-001</v>
          </cell>
          <cell r="C418" t="str">
            <v>Recruitment - Med. Rec. - Ton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B419" t="str">
            <v>760-040-002</v>
          </cell>
          <cell r="C419" t="str">
            <v>Recruitment - Med. Rec. - Oka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B420" t="str">
            <v>760-040-003</v>
          </cell>
          <cell r="C420" t="str">
            <v>Recruitment - Med. Rec. - Bre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B421" t="str">
            <v>760-060-001</v>
          </cell>
          <cell r="C421" t="str">
            <v>Recruitment - WIC - 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B422" t="str">
            <v>760-060-002</v>
          </cell>
          <cell r="C422" t="str">
            <v>Recruitment - WIC - Oka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B423" t="str">
            <v>760-060-003</v>
          </cell>
          <cell r="C423" t="str">
            <v>Recruitment - WIC - Bre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B424" t="str">
            <v>760-080-005</v>
          </cell>
          <cell r="C424" t="str">
            <v>Recruitment - Dental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B425" t="str">
            <v>760-080-035</v>
          </cell>
          <cell r="C425" t="str">
            <v>Recruitment - Dental - Bre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1000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B426" t="str">
            <v>760-090-001</v>
          </cell>
          <cell r="C426" t="str">
            <v>Recruitment - Admin - Ton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B427" t="str">
            <v>760-090-002</v>
          </cell>
          <cell r="C427" t="str">
            <v>Recruitment - Admin - Oka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B428" t="str">
            <v>760-090-003</v>
          </cell>
          <cell r="C428" t="str">
            <v>Recruitment - Admin - Bre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B429" t="str">
            <v>760-090-009</v>
          </cell>
          <cell r="C429" t="str">
            <v>Recruitment - Admin - Overhead</v>
          </cell>
          <cell r="D429">
            <v>500</v>
          </cell>
          <cell r="E429">
            <v>500</v>
          </cell>
          <cell r="F429">
            <v>500</v>
          </cell>
          <cell r="G429">
            <v>500</v>
          </cell>
          <cell r="H429">
            <v>500</v>
          </cell>
          <cell r="I429">
            <v>500</v>
          </cell>
          <cell r="J429">
            <v>500</v>
          </cell>
          <cell r="K429">
            <v>500</v>
          </cell>
          <cell r="L429">
            <v>500</v>
          </cell>
          <cell r="M429">
            <v>500</v>
          </cell>
          <cell r="N429">
            <v>500</v>
          </cell>
          <cell r="O429">
            <v>500</v>
          </cell>
        </row>
        <row r="430">
          <cell r="B430" t="str">
            <v>760-100-001</v>
          </cell>
          <cell r="C430" t="str">
            <v>Recruitment - Facility - Ton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100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B431" t="str">
            <v>760-100-002</v>
          </cell>
          <cell r="C431" t="str">
            <v>Recruitment - Facility - Oka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B432" t="str">
            <v>760-100-003</v>
          </cell>
          <cell r="C432" t="str">
            <v>Recruitment - Facility - Bre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B433" t="str">
            <v>760-100-009</v>
          </cell>
          <cell r="C433" t="str">
            <v>Recruitment - Facil - Overhead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B434" t="str">
            <v>760-110-009</v>
          </cell>
          <cell r="C434" t="str">
            <v>Recruitment - Bill. - Overhead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B435" t="str">
            <v>760-120-009</v>
          </cell>
          <cell r="C435" t="str">
            <v>Recruitment - Finan - Overhead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761-010-001</v>
          </cell>
          <cell r="C436" t="str">
            <v>Emp Moving Expense - Ton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B437" t="str">
            <v>761-010-002</v>
          </cell>
          <cell r="C437" t="str">
            <v>Emp Moving Expense - Oka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B438" t="str">
            <v>761-010-003</v>
          </cell>
          <cell r="C438" t="str">
            <v>Emp. Moving Exp. - Brewster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B439" t="str">
            <v>761-012-007</v>
          </cell>
          <cell r="C439" t="str">
            <v>Emp Moving Exp - Pharmacy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B440" t="str">
            <v>761-012-017</v>
          </cell>
          <cell r="C440" t="str">
            <v>Emp Moving Exp - Pharmacy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B441" t="str">
            <v>761-012-027</v>
          </cell>
          <cell r="C441" t="str">
            <v>Emp Moving Exp - Pharmacy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B442" t="str">
            <v>761-080-005</v>
          </cell>
          <cell r="C442" t="str">
            <v>Emp Moving Exp - Dental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B443" t="str">
            <v>761-080-035</v>
          </cell>
          <cell r="C443" t="str">
            <v>Emp Moving Exp - Dental - Bre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1000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B444" t="str">
            <v>761-120-009</v>
          </cell>
          <cell r="C444" t="str">
            <v>Emp Moving Exp - Fin Overhead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B445" t="str">
            <v>770-010-001</v>
          </cell>
          <cell r="C445" t="str">
            <v>Outreach - Medical - Ton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</row>
        <row r="446">
          <cell r="B446" t="str">
            <v>770-010-002</v>
          </cell>
          <cell r="C446" t="str">
            <v>Outreach - Medical - Oka</v>
          </cell>
          <cell r="D446">
            <v>137</v>
          </cell>
          <cell r="E446">
            <v>137</v>
          </cell>
          <cell r="F446">
            <v>137</v>
          </cell>
          <cell r="G446">
            <v>137</v>
          </cell>
          <cell r="H446">
            <v>137</v>
          </cell>
          <cell r="I446">
            <v>137</v>
          </cell>
          <cell r="J446">
            <v>137</v>
          </cell>
          <cell r="K446">
            <v>137</v>
          </cell>
          <cell r="L446">
            <v>137</v>
          </cell>
          <cell r="M446">
            <v>137</v>
          </cell>
          <cell r="N446">
            <v>137</v>
          </cell>
          <cell r="O446">
            <v>137</v>
          </cell>
        </row>
        <row r="447">
          <cell r="B447" t="str">
            <v>770-010-003</v>
          </cell>
          <cell r="C447" t="str">
            <v>Outreach - Medical - Bre</v>
          </cell>
          <cell r="D447">
            <v>137</v>
          </cell>
          <cell r="E447">
            <v>137</v>
          </cell>
          <cell r="F447">
            <v>137</v>
          </cell>
          <cell r="G447">
            <v>137</v>
          </cell>
          <cell r="H447">
            <v>137</v>
          </cell>
          <cell r="I447">
            <v>137</v>
          </cell>
          <cell r="J447">
            <v>137</v>
          </cell>
          <cell r="K447">
            <v>137</v>
          </cell>
          <cell r="L447">
            <v>137</v>
          </cell>
          <cell r="M447">
            <v>137</v>
          </cell>
          <cell r="N447">
            <v>137</v>
          </cell>
          <cell r="O447">
            <v>137</v>
          </cell>
        </row>
        <row r="448">
          <cell r="B448" t="str">
            <v>770-090-009</v>
          </cell>
          <cell r="C448" t="str">
            <v>Outreach - Admin - Overhead</v>
          </cell>
          <cell r="D448">
            <v>1700</v>
          </cell>
          <cell r="E448">
            <v>1700</v>
          </cell>
          <cell r="F448">
            <v>1700</v>
          </cell>
          <cell r="G448">
            <v>1700</v>
          </cell>
          <cell r="H448">
            <v>1700</v>
          </cell>
          <cell r="I448">
            <v>1700</v>
          </cell>
          <cell r="J448">
            <v>1700</v>
          </cell>
          <cell r="K448">
            <v>1700</v>
          </cell>
          <cell r="L448">
            <v>1700</v>
          </cell>
          <cell r="M448">
            <v>1700</v>
          </cell>
          <cell r="N448">
            <v>1700</v>
          </cell>
          <cell r="O448">
            <v>1700</v>
          </cell>
        </row>
        <row r="449">
          <cell r="B449" t="str">
            <v>790-010-001</v>
          </cell>
          <cell r="C449" t="str">
            <v>Printing - Medical - Ton</v>
          </cell>
          <cell r="D449">
            <v>200</v>
          </cell>
          <cell r="E449">
            <v>61.5</v>
          </cell>
          <cell r="F449">
            <v>0</v>
          </cell>
          <cell r="G449">
            <v>61.5</v>
          </cell>
          <cell r="H449">
            <v>0</v>
          </cell>
          <cell r="I449">
            <v>61.5</v>
          </cell>
          <cell r="J449">
            <v>200</v>
          </cell>
          <cell r="K449">
            <v>61.5</v>
          </cell>
          <cell r="L449">
            <v>0</v>
          </cell>
          <cell r="M449">
            <v>61.5</v>
          </cell>
          <cell r="N449">
            <v>0</v>
          </cell>
          <cell r="O449">
            <v>61.5</v>
          </cell>
        </row>
        <row r="450">
          <cell r="B450" t="str">
            <v>790-010-002</v>
          </cell>
          <cell r="C450" t="str">
            <v>Printing - Medical - Oka</v>
          </cell>
          <cell r="D450">
            <v>25</v>
          </cell>
          <cell r="E450">
            <v>25</v>
          </cell>
          <cell r="F450">
            <v>25</v>
          </cell>
          <cell r="G450">
            <v>25</v>
          </cell>
          <cell r="H450">
            <v>25</v>
          </cell>
          <cell r="I450">
            <v>25</v>
          </cell>
          <cell r="J450">
            <v>25</v>
          </cell>
          <cell r="K450">
            <v>25</v>
          </cell>
          <cell r="L450">
            <v>25</v>
          </cell>
          <cell r="M450">
            <v>25</v>
          </cell>
          <cell r="N450">
            <v>25</v>
          </cell>
          <cell r="O450">
            <v>25</v>
          </cell>
        </row>
        <row r="451">
          <cell r="B451" t="str">
            <v>790-010-003</v>
          </cell>
          <cell r="C451" t="str">
            <v>Printing - Medical - Bre</v>
          </cell>
          <cell r="D451">
            <v>173</v>
          </cell>
          <cell r="E451">
            <v>173</v>
          </cell>
          <cell r="F451">
            <v>173</v>
          </cell>
          <cell r="G451">
            <v>173</v>
          </cell>
          <cell r="H451">
            <v>173</v>
          </cell>
          <cell r="I451">
            <v>173</v>
          </cell>
          <cell r="J451">
            <v>173</v>
          </cell>
          <cell r="K451">
            <v>173</v>
          </cell>
          <cell r="L451">
            <v>173</v>
          </cell>
          <cell r="M451">
            <v>173</v>
          </cell>
          <cell r="N451">
            <v>173</v>
          </cell>
          <cell r="O451">
            <v>173</v>
          </cell>
        </row>
        <row r="452">
          <cell r="B452" t="str">
            <v>790-012-007</v>
          </cell>
          <cell r="C452" t="str">
            <v>Printing - Pharmacy</v>
          </cell>
          <cell r="D452">
            <v>300</v>
          </cell>
          <cell r="E452">
            <v>300</v>
          </cell>
          <cell r="F452">
            <v>300</v>
          </cell>
          <cell r="G452">
            <v>300</v>
          </cell>
          <cell r="H452">
            <v>300</v>
          </cell>
          <cell r="I452">
            <v>300</v>
          </cell>
          <cell r="J452">
            <v>300</v>
          </cell>
          <cell r="K452">
            <v>300</v>
          </cell>
          <cell r="L452">
            <v>300</v>
          </cell>
          <cell r="M452">
            <v>300</v>
          </cell>
          <cell r="N452">
            <v>300</v>
          </cell>
          <cell r="O452">
            <v>300</v>
          </cell>
        </row>
        <row r="453">
          <cell r="B453" t="str">
            <v>790-012-017</v>
          </cell>
          <cell r="C453" t="str">
            <v>Printing - Pharmacy</v>
          </cell>
          <cell r="D453" t="str">
            <v>Budgeted in Brewster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B454" t="str">
            <v>790-012-027</v>
          </cell>
          <cell r="C454" t="str">
            <v>Printing - Pharmacy</v>
          </cell>
          <cell r="D454" t="str">
            <v>Budgeted in Brewster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B455" t="str">
            <v>790-020-001</v>
          </cell>
          <cell r="C455" t="str">
            <v>Printing - Nursing - Ton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B456" t="str">
            <v>790-020-002</v>
          </cell>
          <cell r="C456" t="str">
            <v>Printing - Nursing - Oka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B457" t="str">
            <v>790-020-003</v>
          </cell>
          <cell r="C457" t="str">
            <v>Printing - Nursing - Bre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B458" t="str">
            <v>790-030-001</v>
          </cell>
          <cell r="C458" t="str">
            <v>Printing - Pat Reg - Ton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B459" t="str">
            <v>790-030-002</v>
          </cell>
          <cell r="C459" t="str">
            <v>Printing - Pat Reg - Oka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B460" t="str">
            <v>790-030-003</v>
          </cell>
          <cell r="C460" t="str">
            <v>Printing - Pat Reg - Bre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B461" t="str">
            <v>790-040-001</v>
          </cell>
          <cell r="C461" t="str">
            <v>Printing - Med.Rec. - Ton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B462" t="str">
            <v>790-040-002</v>
          </cell>
          <cell r="C462" t="str">
            <v>Printing - Med.Rec. - Oka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B463" t="str">
            <v>790-040-003</v>
          </cell>
          <cell r="C463" t="str">
            <v>Printing - Med.Rec. - Bre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B464" t="str">
            <v>790-060-001</v>
          </cell>
          <cell r="C464" t="str">
            <v>Printing - WIC - Ton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50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B465" t="str">
            <v>790-060-002</v>
          </cell>
          <cell r="C465" t="str">
            <v>Printing - WIC - Oka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50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B466" t="str">
            <v>790-060-003</v>
          </cell>
          <cell r="C466" t="str">
            <v>Printing - WIC - Bre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50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B467" t="str">
            <v>790-080-005</v>
          </cell>
          <cell r="C467" t="str">
            <v>Printing - Dental</v>
          </cell>
          <cell r="D467">
            <v>190</v>
          </cell>
          <cell r="E467">
            <v>31</v>
          </cell>
          <cell r="F467">
            <v>0</v>
          </cell>
          <cell r="G467">
            <v>0</v>
          </cell>
          <cell r="H467">
            <v>0</v>
          </cell>
          <cell r="I467">
            <v>31</v>
          </cell>
          <cell r="J467">
            <v>190</v>
          </cell>
          <cell r="K467">
            <v>0</v>
          </cell>
          <cell r="L467">
            <v>0</v>
          </cell>
          <cell r="M467">
            <v>31</v>
          </cell>
          <cell r="N467">
            <v>0</v>
          </cell>
          <cell r="O467">
            <v>0</v>
          </cell>
        </row>
        <row r="468">
          <cell r="B468" t="str">
            <v>790-080-035</v>
          </cell>
          <cell r="C468" t="str">
            <v>Printing - Dental - Bre</v>
          </cell>
          <cell r="D468">
            <v>200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200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B469" t="str">
            <v>790-090-001</v>
          </cell>
          <cell r="C469" t="str">
            <v>Printing - Admin - Ton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B470" t="str">
            <v>790-090-002</v>
          </cell>
          <cell r="C470" t="str">
            <v>Printing - Admin - Oka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B471" t="str">
            <v>790-090-003</v>
          </cell>
          <cell r="C471" t="str">
            <v>Printing - Admin - Bre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B472" t="str">
            <v>790-090-005</v>
          </cell>
          <cell r="C472" t="str">
            <v>Printing - Admin - Bre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B473" t="str">
            <v>790-090-009</v>
          </cell>
          <cell r="C473" t="str">
            <v>Printing - Admin - Overhead</v>
          </cell>
          <cell r="D473">
            <v>350</v>
          </cell>
          <cell r="E473">
            <v>350</v>
          </cell>
          <cell r="F473">
            <v>350</v>
          </cell>
          <cell r="G473">
            <v>350</v>
          </cell>
          <cell r="H473">
            <v>350</v>
          </cell>
          <cell r="I473">
            <v>350</v>
          </cell>
          <cell r="J473">
            <v>350</v>
          </cell>
          <cell r="K473">
            <v>350</v>
          </cell>
          <cell r="L473">
            <v>350</v>
          </cell>
          <cell r="M473">
            <v>350</v>
          </cell>
          <cell r="N473">
            <v>350</v>
          </cell>
          <cell r="O473">
            <v>350</v>
          </cell>
        </row>
        <row r="474">
          <cell r="B474" t="str">
            <v>790-090-035</v>
          </cell>
          <cell r="C474" t="str">
            <v>Printing - Admin - Overhead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B475" t="str">
            <v>790-100-001</v>
          </cell>
          <cell r="C475" t="str">
            <v>Printing - Facility - Ton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B476" t="str">
            <v>790-100-002</v>
          </cell>
          <cell r="C476" t="str">
            <v>Printing - Facility - Oka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B477" t="str">
            <v>790-100-003</v>
          </cell>
          <cell r="C477" t="str">
            <v>Printing - Facility - Bre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B478" t="str">
            <v>790-100-009</v>
          </cell>
          <cell r="C478" t="str">
            <v>Printing - Facility - Overhead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B479" t="str">
            <v>790-110-009</v>
          </cell>
          <cell r="C479" t="str">
            <v>Printing - Billing - Overhead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B480" t="str">
            <v>790-120-009</v>
          </cell>
          <cell r="C480" t="str">
            <v>Printing - Finance - Overhead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B481" t="str">
            <v>850-012-007</v>
          </cell>
          <cell r="C481" t="str">
            <v>Depreciation - Admin - Pharmcy</v>
          </cell>
          <cell r="D481">
            <v>700</v>
          </cell>
          <cell r="E481">
            <v>700</v>
          </cell>
          <cell r="F481">
            <v>700</v>
          </cell>
          <cell r="G481">
            <v>700</v>
          </cell>
          <cell r="H481">
            <v>700</v>
          </cell>
          <cell r="I481">
            <v>700</v>
          </cell>
          <cell r="J481">
            <v>700</v>
          </cell>
          <cell r="K481">
            <v>700</v>
          </cell>
          <cell r="L481">
            <v>700</v>
          </cell>
          <cell r="M481">
            <v>700</v>
          </cell>
          <cell r="N481">
            <v>700</v>
          </cell>
          <cell r="O481">
            <v>700</v>
          </cell>
        </row>
        <row r="482">
          <cell r="B482" t="str">
            <v>850-012-017</v>
          </cell>
          <cell r="C482" t="str">
            <v>Depreciation - Admin - Pharmcy</v>
          </cell>
          <cell r="D482" t="str">
            <v>Budgeted in Brewster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B483" t="str">
            <v>850-012-027</v>
          </cell>
          <cell r="C483" t="str">
            <v>Depreciation - Admin - Pharmcy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B484" t="str">
            <v>850-060-003</v>
          </cell>
          <cell r="C484" t="str">
            <v>Depreciation-WIC - Bre</v>
          </cell>
          <cell r="D484">
            <v>144</v>
          </cell>
          <cell r="E484">
            <v>144</v>
          </cell>
          <cell r="F484">
            <v>144</v>
          </cell>
          <cell r="G484">
            <v>144</v>
          </cell>
          <cell r="H484">
            <v>144</v>
          </cell>
          <cell r="I484">
            <v>144</v>
          </cell>
          <cell r="J484">
            <v>144</v>
          </cell>
          <cell r="K484">
            <v>144</v>
          </cell>
          <cell r="L484">
            <v>144</v>
          </cell>
          <cell r="M484">
            <v>144</v>
          </cell>
          <cell r="N484">
            <v>144</v>
          </cell>
          <cell r="O484">
            <v>144</v>
          </cell>
        </row>
        <row r="485">
          <cell r="B485" t="str">
            <v>850-090-001</v>
          </cell>
          <cell r="C485" t="str">
            <v>Depreciation - Admin - Ton</v>
          </cell>
          <cell r="D485">
            <v>583</v>
          </cell>
          <cell r="E485">
            <v>583</v>
          </cell>
          <cell r="F485">
            <v>583</v>
          </cell>
          <cell r="G485">
            <v>583</v>
          </cell>
          <cell r="H485">
            <v>583</v>
          </cell>
          <cell r="I485">
            <v>583</v>
          </cell>
          <cell r="J485">
            <v>583</v>
          </cell>
          <cell r="K485">
            <v>583</v>
          </cell>
          <cell r="L485">
            <v>583</v>
          </cell>
          <cell r="M485">
            <v>583</v>
          </cell>
          <cell r="N485">
            <v>583</v>
          </cell>
          <cell r="O485">
            <v>583</v>
          </cell>
        </row>
        <row r="486">
          <cell r="B486" t="str">
            <v>850-090-002</v>
          </cell>
          <cell r="C486" t="str">
            <v>Depreciation - Admin - Oka</v>
          </cell>
          <cell r="D486">
            <v>2734</v>
          </cell>
          <cell r="E486">
            <v>2734</v>
          </cell>
          <cell r="F486">
            <v>2734</v>
          </cell>
          <cell r="G486">
            <v>2734</v>
          </cell>
          <cell r="H486">
            <v>2734</v>
          </cell>
          <cell r="I486">
            <v>2734</v>
          </cell>
          <cell r="J486">
            <v>2734</v>
          </cell>
          <cell r="K486">
            <v>2734</v>
          </cell>
          <cell r="L486">
            <v>2734</v>
          </cell>
          <cell r="M486">
            <v>2734</v>
          </cell>
          <cell r="N486">
            <v>2734</v>
          </cell>
          <cell r="O486">
            <v>2734</v>
          </cell>
        </row>
        <row r="487">
          <cell r="B487" t="str">
            <v>850-090-003</v>
          </cell>
          <cell r="C487" t="str">
            <v>Depreciation - Admin - Bre</v>
          </cell>
          <cell r="D487">
            <v>3145</v>
          </cell>
          <cell r="E487">
            <v>3145</v>
          </cell>
          <cell r="F487">
            <v>3145</v>
          </cell>
          <cell r="G487">
            <v>3145</v>
          </cell>
          <cell r="H487">
            <v>3145</v>
          </cell>
          <cell r="I487">
            <v>3145</v>
          </cell>
          <cell r="J487">
            <v>3145</v>
          </cell>
          <cell r="K487">
            <v>3145</v>
          </cell>
          <cell r="L487">
            <v>3145</v>
          </cell>
          <cell r="M487">
            <v>3145</v>
          </cell>
          <cell r="N487">
            <v>3145</v>
          </cell>
          <cell r="O487">
            <v>3145</v>
          </cell>
        </row>
        <row r="488">
          <cell r="B488" t="str">
            <v>850-090-005</v>
          </cell>
          <cell r="C488" t="str">
            <v>Depreciation - Admin - Bre</v>
          </cell>
          <cell r="D488">
            <v>3272.13</v>
          </cell>
          <cell r="E488">
            <v>3272.13</v>
          </cell>
          <cell r="F488">
            <v>3272.13</v>
          </cell>
          <cell r="G488">
            <v>3262.01</v>
          </cell>
          <cell r="H488">
            <v>3144.66</v>
          </cell>
          <cell r="I488">
            <v>3144.72</v>
          </cell>
          <cell r="J488">
            <v>3144.64</v>
          </cell>
          <cell r="K488">
            <v>3276.18</v>
          </cell>
          <cell r="L488">
            <v>3276.23</v>
          </cell>
          <cell r="M488">
            <v>3276.18</v>
          </cell>
          <cell r="N488">
            <v>3276.18</v>
          </cell>
          <cell r="O488">
            <v>3272.13</v>
          </cell>
        </row>
        <row r="489">
          <cell r="B489" t="str">
            <v>850-090-009</v>
          </cell>
          <cell r="C489" t="str">
            <v>Depreciation - Admin -Overhead</v>
          </cell>
          <cell r="D489">
            <v>23000</v>
          </cell>
          <cell r="E489">
            <v>23000</v>
          </cell>
          <cell r="F489">
            <v>23000</v>
          </cell>
          <cell r="G489">
            <v>23000</v>
          </cell>
          <cell r="H489">
            <v>23000</v>
          </cell>
          <cell r="I489">
            <v>23000</v>
          </cell>
          <cell r="J489">
            <v>23000</v>
          </cell>
          <cell r="K489">
            <v>23000</v>
          </cell>
          <cell r="L489">
            <v>23000</v>
          </cell>
          <cell r="M489">
            <v>23000</v>
          </cell>
          <cell r="N489">
            <v>23000</v>
          </cell>
          <cell r="O489">
            <v>23000</v>
          </cell>
        </row>
        <row r="490">
          <cell r="B490" t="str">
            <v>850-090-035</v>
          </cell>
          <cell r="C490" t="str">
            <v>Depreciation - Admin -Overhead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B491" t="str">
            <v>990-090-009</v>
          </cell>
          <cell r="C491" t="str">
            <v>Interest - Admin. - Overhead</v>
          </cell>
          <cell r="D491">
            <v>1500</v>
          </cell>
          <cell r="E491">
            <v>1500</v>
          </cell>
          <cell r="F491">
            <v>1500</v>
          </cell>
          <cell r="G491">
            <v>1500</v>
          </cell>
          <cell r="H491">
            <v>1500</v>
          </cell>
          <cell r="I491">
            <v>1500</v>
          </cell>
          <cell r="J491">
            <v>1500</v>
          </cell>
          <cell r="K491">
            <v>1500</v>
          </cell>
          <cell r="L491">
            <v>1500</v>
          </cell>
          <cell r="M491">
            <v>1500</v>
          </cell>
          <cell r="N491">
            <v>1500</v>
          </cell>
          <cell r="O491">
            <v>1500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A827-C0E2-49CD-8262-48991040570F}">
  <dimension ref="A1:BD131"/>
  <sheetViews>
    <sheetView tabSelected="1" workbookViewId="0">
      <selection activeCell="K27" sqref="K27"/>
    </sheetView>
    <sheetView tabSelected="1" workbookViewId="1"/>
  </sheetViews>
  <sheetFormatPr defaultRowHeight="12.75" x14ac:dyDescent="0.2"/>
  <cols>
    <col min="1" max="1" width="7.42578125" style="23" bestFit="1" customWidth="1"/>
    <col min="2" max="2" width="12.28515625" style="23" bestFit="1" customWidth="1"/>
    <col min="3" max="3" width="12.7109375" style="23" bestFit="1" customWidth="1"/>
    <col min="4" max="4" width="25" style="23" bestFit="1" customWidth="1"/>
    <col min="5" max="5" width="15" style="23" bestFit="1" customWidth="1"/>
    <col min="6" max="6" width="10.28515625" style="23" bestFit="1" customWidth="1"/>
    <col min="7" max="7" width="11.7109375" style="23" customWidth="1"/>
    <col min="8" max="8" width="7.5703125" style="23" bestFit="1" customWidth="1"/>
    <col min="9" max="9" width="8.85546875" style="23" bestFit="1" customWidth="1"/>
    <col min="10" max="10" width="13.28515625" style="23" bestFit="1" customWidth="1"/>
    <col min="11" max="11" width="11.140625" style="11" bestFit="1" customWidth="1"/>
    <col min="12" max="12" width="10.7109375" style="23" bestFit="1" customWidth="1"/>
    <col min="13" max="13" width="10.140625" style="11" bestFit="1" customWidth="1"/>
    <col min="14" max="14" width="10" style="11" bestFit="1" customWidth="1"/>
    <col min="15" max="15" width="18.28515625" style="119" customWidth="1"/>
    <col min="16" max="16" width="22.5703125" style="120" customWidth="1"/>
    <col min="17" max="17" width="11.5703125" style="112" customWidth="1"/>
    <col min="18" max="18" width="18.28515625" style="112" customWidth="1"/>
    <col min="19" max="19" width="22.5703125" style="112" customWidth="1"/>
    <col min="20" max="20" width="11.5703125" style="112" customWidth="1"/>
    <col min="21" max="21" width="18.28515625" style="99" customWidth="1"/>
    <col min="22" max="22" width="22.5703125" style="99" customWidth="1"/>
    <col min="23" max="23" width="11.5703125" style="112" customWidth="1"/>
    <col min="24" max="24" width="18.42578125" style="112" bestFit="1" customWidth="1"/>
    <col min="25" max="25" width="22.5703125" style="112" customWidth="1"/>
    <col min="26" max="26" width="11.7109375" style="112" bestFit="1" customWidth="1"/>
    <col min="27" max="27" width="12.28515625" style="98" customWidth="1"/>
    <col min="28" max="28" width="22.5703125" style="98" customWidth="1"/>
    <col min="29" max="29" width="11.7109375" style="112" bestFit="1" customWidth="1"/>
    <col min="30" max="30" width="22.5703125" style="98" bestFit="1" customWidth="1"/>
    <col min="31" max="31" width="22.5703125" style="98" customWidth="1"/>
    <col min="32" max="32" width="11.7109375" style="112" bestFit="1" customWidth="1"/>
    <col min="33" max="33" width="18.42578125" style="98" bestFit="1" customWidth="1"/>
    <col min="34" max="34" width="22.5703125" style="98" customWidth="1"/>
    <col min="35" max="35" width="11.7109375" style="112" bestFit="1" customWidth="1"/>
    <col min="36" max="36" width="18.42578125" style="98" bestFit="1" customWidth="1"/>
    <col min="37" max="37" width="22.5703125" style="98" customWidth="1"/>
    <col min="38" max="38" width="11.7109375" style="112" bestFit="1" customWidth="1"/>
    <col min="39" max="39" width="12.28515625" style="98" customWidth="1"/>
    <col min="40" max="40" width="22.5703125" style="98" customWidth="1"/>
    <col min="41" max="41" width="11.7109375" style="112" bestFit="1" customWidth="1"/>
    <col min="42" max="42" width="12.28515625" style="98" customWidth="1"/>
    <col min="43" max="43" width="22.5703125" style="98" customWidth="1"/>
    <col min="44" max="44" width="11.7109375" style="112" bestFit="1" customWidth="1"/>
    <col min="45" max="45" width="18.42578125" style="98" bestFit="1" customWidth="1"/>
    <col min="46" max="46" width="22.5703125" style="98" customWidth="1"/>
    <col min="47" max="47" width="10.7109375" style="112" bestFit="1" customWidth="1"/>
    <col min="48" max="48" width="18.28515625" style="98" bestFit="1" customWidth="1"/>
    <col min="49" max="49" width="22.7109375" style="98" bestFit="1" customWidth="1"/>
    <col min="50" max="50" width="10.7109375" style="112" bestFit="1" customWidth="1"/>
    <col min="51" max="51" width="18.42578125" style="44" bestFit="1" customWidth="1"/>
    <col min="52" max="52" width="22.7109375" style="22" bestFit="1" customWidth="1"/>
    <col min="53" max="53" width="10.42578125" style="23" bestFit="1" customWidth="1"/>
    <col min="54" max="55" width="13.5703125" style="23" customWidth="1"/>
    <col min="56" max="273" width="9.140625" style="23"/>
    <col min="274" max="274" width="17" style="23" bestFit="1" customWidth="1"/>
    <col min="275" max="275" width="10.42578125" style="23" customWidth="1"/>
    <col min="276" max="276" width="6.42578125" style="23" bestFit="1" customWidth="1"/>
    <col min="277" max="277" width="9.42578125" style="23" customWidth="1"/>
    <col min="278" max="278" width="6.85546875" style="23" bestFit="1" customWidth="1"/>
    <col min="279" max="279" width="5.85546875" style="23" customWidth="1"/>
    <col min="280" max="280" width="8" style="23" customWidth="1"/>
    <col min="281" max="281" width="9.42578125" style="23" bestFit="1" customWidth="1"/>
    <col min="282" max="282" width="8.42578125" style="23" customWidth="1"/>
    <col min="283" max="283" width="5.85546875" style="23" bestFit="1" customWidth="1"/>
    <col min="284" max="284" width="9.5703125" style="23" customWidth="1"/>
    <col min="285" max="285" width="9.42578125" style="23" bestFit="1" customWidth="1"/>
    <col min="286" max="286" width="9.42578125" style="23" customWidth="1"/>
    <col min="287" max="287" width="5.85546875" style="23" bestFit="1" customWidth="1"/>
    <col min="288" max="288" width="9.5703125" style="23" customWidth="1"/>
    <col min="289" max="289" width="9.42578125" style="23" bestFit="1" customWidth="1"/>
    <col min="290" max="290" width="10.85546875" style="23" customWidth="1"/>
    <col min="291" max="291" width="5.85546875" style="23" bestFit="1" customWidth="1"/>
    <col min="292" max="292" width="9" style="23" bestFit="1" customWidth="1"/>
    <col min="293" max="294" width="9.85546875" style="23" bestFit="1" customWidth="1"/>
    <col min="295" max="295" width="5.85546875" style="23" bestFit="1" customWidth="1"/>
    <col min="296" max="296" width="9" style="23" bestFit="1" customWidth="1"/>
    <col min="297" max="298" width="9.85546875" style="23" bestFit="1" customWidth="1"/>
    <col min="299" max="299" width="5.85546875" style="23" bestFit="1" customWidth="1"/>
    <col min="300" max="300" width="9" style="23" bestFit="1" customWidth="1"/>
    <col min="301" max="302" width="9.85546875" style="23" bestFit="1" customWidth="1"/>
    <col min="303" max="303" width="5.85546875" style="23" bestFit="1" customWidth="1"/>
    <col min="304" max="304" width="9" style="23" bestFit="1" customWidth="1"/>
    <col min="305" max="306" width="9.85546875" style="23" bestFit="1" customWidth="1"/>
    <col min="307" max="307" width="5.85546875" style="23" bestFit="1" customWidth="1"/>
    <col min="308" max="308" width="9" style="23" bestFit="1" customWidth="1"/>
    <col min="309" max="310" width="9.85546875" style="23" bestFit="1" customWidth="1"/>
    <col min="311" max="311" width="8" style="23" bestFit="1" customWidth="1"/>
    <col min="312" max="529" width="9.140625" style="23"/>
    <col min="530" max="530" width="17" style="23" bestFit="1" customWidth="1"/>
    <col min="531" max="531" width="10.42578125" style="23" customWidth="1"/>
    <col min="532" max="532" width="6.42578125" style="23" bestFit="1" customWidth="1"/>
    <col min="533" max="533" width="9.42578125" style="23" customWidth="1"/>
    <col min="534" max="534" width="6.85546875" style="23" bestFit="1" customWidth="1"/>
    <col min="535" max="535" width="5.85546875" style="23" customWidth="1"/>
    <col min="536" max="536" width="8" style="23" customWidth="1"/>
    <col min="537" max="537" width="9.42578125" style="23" bestFit="1" customWidth="1"/>
    <col min="538" max="538" width="8.42578125" style="23" customWidth="1"/>
    <col min="539" max="539" width="5.85546875" style="23" bestFit="1" customWidth="1"/>
    <col min="540" max="540" width="9.5703125" style="23" customWidth="1"/>
    <col min="541" max="541" width="9.42578125" style="23" bestFit="1" customWidth="1"/>
    <col min="542" max="542" width="9.42578125" style="23" customWidth="1"/>
    <col min="543" max="543" width="5.85546875" style="23" bestFit="1" customWidth="1"/>
    <col min="544" max="544" width="9.5703125" style="23" customWidth="1"/>
    <col min="545" max="545" width="9.42578125" style="23" bestFit="1" customWidth="1"/>
    <col min="546" max="546" width="10.85546875" style="23" customWidth="1"/>
    <col min="547" max="547" width="5.85546875" style="23" bestFit="1" customWidth="1"/>
    <col min="548" max="548" width="9" style="23" bestFit="1" customWidth="1"/>
    <col min="549" max="550" width="9.85546875" style="23" bestFit="1" customWidth="1"/>
    <col min="551" max="551" width="5.85546875" style="23" bestFit="1" customWidth="1"/>
    <col min="552" max="552" width="9" style="23" bestFit="1" customWidth="1"/>
    <col min="553" max="554" width="9.85546875" style="23" bestFit="1" customWidth="1"/>
    <col min="555" max="555" width="5.85546875" style="23" bestFit="1" customWidth="1"/>
    <col min="556" max="556" width="9" style="23" bestFit="1" customWidth="1"/>
    <col min="557" max="558" width="9.85546875" style="23" bestFit="1" customWidth="1"/>
    <col min="559" max="559" width="5.85546875" style="23" bestFit="1" customWidth="1"/>
    <col min="560" max="560" width="9" style="23" bestFit="1" customWidth="1"/>
    <col min="561" max="562" width="9.85546875" style="23" bestFit="1" customWidth="1"/>
    <col min="563" max="563" width="5.85546875" style="23" bestFit="1" customWidth="1"/>
    <col min="564" max="564" width="9" style="23" bestFit="1" customWidth="1"/>
    <col min="565" max="566" width="9.85546875" style="23" bestFit="1" customWidth="1"/>
    <col min="567" max="567" width="8" style="23" bestFit="1" customWidth="1"/>
    <col min="568" max="785" width="9.140625" style="23"/>
    <col min="786" max="786" width="17" style="23" bestFit="1" customWidth="1"/>
    <col min="787" max="787" width="10.42578125" style="23" customWidth="1"/>
    <col min="788" max="788" width="6.42578125" style="23" bestFit="1" customWidth="1"/>
    <col min="789" max="789" width="9.42578125" style="23" customWidth="1"/>
    <col min="790" max="790" width="6.85546875" style="23" bestFit="1" customWidth="1"/>
    <col min="791" max="791" width="5.85546875" style="23" customWidth="1"/>
    <col min="792" max="792" width="8" style="23" customWidth="1"/>
    <col min="793" max="793" width="9.42578125" style="23" bestFit="1" customWidth="1"/>
    <col min="794" max="794" width="8.42578125" style="23" customWidth="1"/>
    <col min="795" max="795" width="5.85546875" style="23" bestFit="1" customWidth="1"/>
    <col min="796" max="796" width="9.5703125" style="23" customWidth="1"/>
    <col min="797" max="797" width="9.42578125" style="23" bestFit="1" customWidth="1"/>
    <col min="798" max="798" width="9.42578125" style="23" customWidth="1"/>
    <col min="799" max="799" width="5.85546875" style="23" bestFit="1" customWidth="1"/>
    <col min="800" max="800" width="9.5703125" style="23" customWidth="1"/>
    <col min="801" max="801" width="9.42578125" style="23" bestFit="1" customWidth="1"/>
    <col min="802" max="802" width="10.85546875" style="23" customWidth="1"/>
    <col min="803" max="803" width="5.85546875" style="23" bestFit="1" customWidth="1"/>
    <col min="804" max="804" width="9" style="23" bestFit="1" customWidth="1"/>
    <col min="805" max="806" width="9.85546875" style="23" bestFit="1" customWidth="1"/>
    <col min="807" max="807" width="5.85546875" style="23" bestFit="1" customWidth="1"/>
    <col min="808" max="808" width="9" style="23" bestFit="1" customWidth="1"/>
    <col min="809" max="810" width="9.85546875" style="23" bestFit="1" customWidth="1"/>
    <col min="811" max="811" width="5.85546875" style="23" bestFit="1" customWidth="1"/>
    <col min="812" max="812" width="9" style="23" bestFit="1" customWidth="1"/>
    <col min="813" max="814" width="9.85546875" style="23" bestFit="1" customWidth="1"/>
    <col min="815" max="815" width="5.85546875" style="23" bestFit="1" customWidth="1"/>
    <col min="816" max="816" width="9" style="23" bestFit="1" customWidth="1"/>
    <col min="817" max="818" width="9.85546875" style="23" bestFit="1" customWidth="1"/>
    <col min="819" max="819" width="5.85546875" style="23" bestFit="1" customWidth="1"/>
    <col min="820" max="820" width="9" style="23" bestFit="1" customWidth="1"/>
    <col min="821" max="822" width="9.85546875" style="23" bestFit="1" customWidth="1"/>
    <col min="823" max="823" width="8" style="23" bestFit="1" customWidth="1"/>
    <col min="824" max="1041" width="9.140625" style="23"/>
    <col min="1042" max="1042" width="17" style="23" bestFit="1" customWidth="1"/>
    <col min="1043" max="1043" width="10.42578125" style="23" customWidth="1"/>
    <col min="1044" max="1044" width="6.42578125" style="23" bestFit="1" customWidth="1"/>
    <col min="1045" max="1045" width="9.42578125" style="23" customWidth="1"/>
    <col min="1046" max="1046" width="6.85546875" style="23" bestFit="1" customWidth="1"/>
    <col min="1047" max="1047" width="5.85546875" style="23" customWidth="1"/>
    <col min="1048" max="1048" width="8" style="23" customWidth="1"/>
    <col min="1049" max="1049" width="9.42578125" style="23" bestFit="1" customWidth="1"/>
    <col min="1050" max="1050" width="8.42578125" style="23" customWidth="1"/>
    <col min="1051" max="1051" width="5.85546875" style="23" bestFit="1" customWidth="1"/>
    <col min="1052" max="1052" width="9.5703125" style="23" customWidth="1"/>
    <col min="1053" max="1053" width="9.42578125" style="23" bestFit="1" customWidth="1"/>
    <col min="1054" max="1054" width="9.42578125" style="23" customWidth="1"/>
    <col min="1055" max="1055" width="5.85546875" style="23" bestFit="1" customWidth="1"/>
    <col min="1056" max="1056" width="9.5703125" style="23" customWidth="1"/>
    <col min="1057" max="1057" width="9.42578125" style="23" bestFit="1" customWidth="1"/>
    <col min="1058" max="1058" width="10.85546875" style="23" customWidth="1"/>
    <col min="1059" max="1059" width="5.85546875" style="23" bestFit="1" customWidth="1"/>
    <col min="1060" max="1060" width="9" style="23" bestFit="1" customWidth="1"/>
    <col min="1061" max="1062" width="9.85546875" style="23" bestFit="1" customWidth="1"/>
    <col min="1063" max="1063" width="5.85546875" style="23" bestFit="1" customWidth="1"/>
    <col min="1064" max="1064" width="9" style="23" bestFit="1" customWidth="1"/>
    <col min="1065" max="1066" width="9.85546875" style="23" bestFit="1" customWidth="1"/>
    <col min="1067" max="1067" width="5.85546875" style="23" bestFit="1" customWidth="1"/>
    <col min="1068" max="1068" width="9" style="23" bestFit="1" customWidth="1"/>
    <col min="1069" max="1070" width="9.85546875" style="23" bestFit="1" customWidth="1"/>
    <col min="1071" max="1071" width="5.85546875" style="23" bestFit="1" customWidth="1"/>
    <col min="1072" max="1072" width="9" style="23" bestFit="1" customWidth="1"/>
    <col min="1073" max="1074" width="9.85546875" style="23" bestFit="1" customWidth="1"/>
    <col min="1075" max="1075" width="5.85546875" style="23" bestFit="1" customWidth="1"/>
    <col min="1076" max="1076" width="9" style="23" bestFit="1" customWidth="1"/>
    <col min="1077" max="1078" width="9.85546875" style="23" bestFit="1" customWidth="1"/>
    <col min="1079" max="1079" width="8" style="23" bestFit="1" customWidth="1"/>
    <col min="1080" max="1297" width="9.140625" style="23"/>
    <col min="1298" max="1298" width="17" style="23" bestFit="1" customWidth="1"/>
    <col min="1299" max="1299" width="10.42578125" style="23" customWidth="1"/>
    <col min="1300" max="1300" width="6.42578125" style="23" bestFit="1" customWidth="1"/>
    <col min="1301" max="1301" width="9.42578125" style="23" customWidth="1"/>
    <col min="1302" max="1302" width="6.85546875" style="23" bestFit="1" customWidth="1"/>
    <col min="1303" max="1303" width="5.85546875" style="23" customWidth="1"/>
    <col min="1304" max="1304" width="8" style="23" customWidth="1"/>
    <col min="1305" max="1305" width="9.42578125" style="23" bestFit="1" customWidth="1"/>
    <col min="1306" max="1306" width="8.42578125" style="23" customWidth="1"/>
    <col min="1307" max="1307" width="5.85546875" style="23" bestFit="1" customWidth="1"/>
    <col min="1308" max="1308" width="9.5703125" style="23" customWidth="1"/>
    <col min="1309" max="1309" width="9.42578125" style="23" bestFit="1" customWidth="1"/>
    <col min="1310" max="1310" width="9.42578125" style="23" customWidth="1"/>
    <col min="1311" max="1311" width="5.85546875" style="23" bestFit="1" customWidth="1"/>
    <col min="1312" max="1312" width="9.5703125" style="23" customWidth="1"/>
    <col min="1313" max="1313" width="9.42578125" style="23" bestFit="1" customWidth="1"/>
    <col min="1314" max="1314" width="10.85546875" style="23" customWidth="1"/>
    <col min="1315" max="1315" width="5.85546875" style="23" bestFit="1" customWidth="1"/>
    <col min="1316" max="1316" width="9" style="23" bestFit="1" customWidth="1"/>
    <col min="1317" max="1318" width="9.85546875" style="23" bestFit="1" customWidth="1"/>
    <col min="1319" max="1319" width="5.85546875" style="23" bestFit="1" customWidth="1"/>
    <col min="1320" max="1320" width="9" style="23" bestFit="1" customWidth="1"/>
    <col min="1321" max="1322" width="9.85546875" style="23" bestFit="1" customWidth="1"/>
    <col min="1323" max="1323" width="5.85546875" style="23" bestFit="1" customWidth="1"/>
    <col min="1324" max="1324" width="9" style="23" bestFit="1" customWidth="1"/>
    <col min="1325" max="1326" width="9.85546875" style="23" bestFit="1" customWidth="1"/>
    <col min="1327" max="1327" width="5.85546875" style="23" bestFit="1" customWidth="1"/>
    <col min="1328" max="1328" width="9" style="23" bestFit="1" customWidth="1"/>
    <col min="1329" max="1330" width="9.85546875" style="23" bestFit="1" customWidth="1"/>
    <col min="1331" max="1331" width="5.85546875" style="23" bestFit="1" customWidth="1"/>
    <col min="1332" max="1332" width="9" style="23" bestFit="1" customWidth="1"/>
    <col min="1333" max="1334" width="9.85546875" style="23" bestFit="1" customWidth="1"/>
    <col min="1335" max="1335" width="8" style="23" bestFit="1" customWidth="1"/>
    <col min="1336" max="1553" width="9.140625" style="23"/>
    <col min="1554" max="1554" width="17" style="23" bestFit="1" customWidth="1"/>
    <col min="1555" max="1555" width="10.42578125" style="23" customWidth="1"/>
    <col min="1556" max="1556" width="6.42578125" style="23" bestFit="1" customWidth="1"/>
    <col min="1557" max="1557" width="9.42578125" style="23" customWidth="1"/>
    <col min="1558" max="1558" width="6.85546875" style="23" bestFit="1" customWidth="1"/>
    <col min="1559" max="1559" width="5.85546875" style="23" customWidth="1"/>
    <col min="1560" max="1560" width="8" style="23" customWidth="1"/>
    <col min="1561" max="1561" width="9.42578125" style="23" bestFit="1" customWidth="1"/>
    <col min="1562" max="1562" width="8.42578125" style="23" customWidth="1"/>
    <col min="1563" max="1563" width="5.85546875" style="23" bestFit="1" customWidth="1"/>
    <col min="1564" max="1564" width="9.5703125" style="23" customWidth="1"/>
    <col min="1565" max="1565" width="9.42578125" style="23" bestFit="1" customWidth="1"/>
    <col min="1566" max="1566" width="9.42578125" style="23" customWidth="1"/>
    <col min="1567" max="1567" width="5.85546875" style="23" bestFit="1" customWidth="1"/>
    <col min="1568" max="1568" width="9.5703125" style="23" customWidth="1"/>
    <col min="1569" max="1569" width="9.42578125" style="23" bestFit="1" customWidth="1"/>
    <col min="1570" max="1570" width="10.85546875" style="23" customWidth="1"/>
    <col min="1571" max="1571" width="5.85546875" style="23" bestFit="1" customWidth="1"/>
    <col min="1572" max="1572" width="9" style="23" bestFit="1" customWidth="1"/>
    <col min="1573" max="1574" width="9.85546875" style="23" bestFit="1" customWidth="1"/>
    <col min="1575" max="1575" width="5.85546875" style="23" bestFit="1" customWidth="1"/>
    <col min="1576" max="1576" width="9" style="23" bestFit="1" customWidth="1"/>
    <col min="1577" max="1578" width="9.85546875" style="23" bestFit="1" customWidth="1"/>
    <col min="1579" max="1579" width="5.85546875" style="23" bestFit="1" customWidth="1"/>
    <col min="1580" max="1580" width="9" style="23" bestFit="1" customWidth="1"/>
    <col min="1581" max="1582" width="9.85546875" style="23" bestFit="1" customWidth="1"/>
    <col min="1583" max="1583" width="5.85546875" style="23" bestFit="1" customWidth="1"/>
    <col min="1584" max="1584" width="9" style="23" bestFit="1" customWidth="1"/>
    <col min="1585" max="1586" width="9.85546875" style="23" bestFit="1" customWidth="1"/>
    <col min="1587" max="1587" width="5.85546875" style="23" bestFit="1" customWidth="1"/>
    <col min="1588" max="1588" width="9" style="23" bestFit="1" customWidth="1"/>
    <col min="1589" max="1590" width="9.85546875" style="23" bestFit="1" customWidth="1"/>
    <col min="1591" max="1591" width="8" style="23" bestFit="1" customWidth="1"/>
    <col min="1592" max="1809" width="9.140625" style="23"/>
    <col min="1810" max="1810" width="17" style="23" bestFit="1" customWidth="1"/>
    <col min="1811" max="1811" width="10.42578125" style="23" customWidth="1"/>
    <col min="1812" max="1812" width="6.42578125" style="23" bestFit="1" customWidth="1"/>
    <col min="1813" max="1813" width="9.42578125" style="23" customWidth="1"/>
    <col min="1814" max="1814" width="6.85546875" style="23" bestFit="1" customWidth="1"/>
    <col min="1815" max="1815" width="5.85546875" style="23" customWidth="1"/>
    <col min="1816" max="1816" width="8" style="23" customWidth="1"/>
    <col min="1817" max="1817" width="9.42578125" style="23" bestFit="1" customWidth="1"/>
    <col min="1818" max="1818" width="8.42578125" style="23" customWidth="1"/>
    <col min="1819" max="1819" width="5.85546875" style="23" bestFit="1" customWidth="1"/>
    <col min="1820" max="1820" width="9.5703125" style="23" customWidth="1"/>
    <col min="1821" max="1821" width="9.42578125" style="23" bestFit="1" customWidth="1"/>
    <col min="1822" max="1822" width="9.42578125" style="23" customWidth="1"/>
    <col min="1823" max="1823" width="5.85546875" style="23" bestFit="1" customWidth="1"/>
    <col min="1824" max="1824" width="9.5703125" style="23" customWidth="1"/>
    <col min="1825" max="1825" width="9.42578125" style="23" bestFit="1" customWidth="1"/>
    <col min="1826" max="1826" width="10.85546875" style="23" customWidth="1"/>
    <col min="1827" max="1827" width="5.85546875" style="23" bestFit="1" customWidth="1"/>
    <col min="1828" max="1828" width="9" style="23" bestFit="1" customWidth="1"/>
    <col min="1829" max="1830" width="9.85546875" style="23" bestFit="1" customWidth="1"/>
    <col min="1831" max="1831" width="5.85546875" style="23" bestFit="1" customWidth="1"/>
    <col min="1832" max="1832" width="9" style="23" bestFit="1" customWidth="1"/>
    <col min="1833" max="1834" width="9.85546875" style="23" bestFit="1" customWidth="1"/>
    <col min="1835" max="1835" width="5.85546875" style="23" bestFit="1" customWidth="1"/>
    <col min="1836" max="1836" width="9" style="23" bestFit="1" customWidth="1"/>
    <col min="1837" max="1838" width="9.85546875" style="23" bestFit="1" customWidth="1"/>
    <col min="1839" max="1839" width="5.85546875" style="23" bestFit="1" customWidth="1"/>
    <col min="1840" max="1840" width="9" style="23" bestFit="1" customWidth="1"/>
    <col min="1841" max="1842" width="9.85546875" style="23" bestFit="1" customWidth="1"/>
    <col min="1843" max="1843" width="5.85546875" style="23" bestFit="1" customWidth="1"/>
    <col min="1844" max="1844" width="9" style="23" bestFit="1" customWidth="1"/>
    <col min="1845" max="1846" width="9.85546875" style="23" bestFit="1" customWidth="1"/>
    <col min="1847" max="1847" width="8" style="23" bestFit="1" customWidth="1"/>
    <col min="1848" max="2065" width="9.140625" style="23"/>
    <col min="2066" max="2066" width="17" style="23" bestFit="1" customWidth="1"/>
    <col min="2067" max="2067" width="10.42578125" style="23" customWidth="1"/>
    <col min="2068" max="2068" width="6.42578125" style="23" bestFit="1" customWidth="1"/>
    <col min="2069" max="2069" width="9.42578125" style="23" customWidth="1"/>
    <col min="2070" max="2070" width="6.85546875" style="23" bestFit="1" customWidth="1"/>
    <col min="2071" max="2071" width="5.85546875" style="23" customWidth="1"/>
    <col min="2072" max="2072" width="8" style="23" customWidth="1"/>
    <col min="2073" max="2073" width="9.42578125" style="23" bestFit="1" customWidth="1"/>
    <col min="2074" max="2074" width="8.42578125" style="23" customWidth="1"/>
    <col min="2075" max="2075" width="5.85546875" style="23" bestFit="1" customWidth="1"/>
    <col min="2076" max="2076" width="9.5703125" style="23" customWidth="1"/>
    <col min="2077" max="2077" width="9.42578125" style="23" bestFit="1" customWidth="1"/>
    <col min="2078" max="2078" width="9.42578125" style="23" customWidth="1"/>
    <col min="2079" max="2079" width="5.85546875" style="23" bestFit="1" customWidth="1"/>
    <col min="2080" max="2080" width="9.5703125" style="23" customWidth="1"/>
    <col min="2081" max="2081" width="9.42578125" style="23" bestFit="1" customWidth="1"/>
    <col min="2082" max="2082" width="10.85546875" style="23" customWidth="1"/>
    <col min="2083" max="2083" width="5.85546875" style="23" bestFit="1" customWidth="1"/>
    <col min="2084" max="2084" width="9" style="23" bestFit="1" customWidth="1"/>
    <col min="2085" max="2086" width="9.85546875" style="23" bestFit="1" customWidth="1"/>
    <col min="2087" max="2087" width="5.85546875" style="23" bestFit="1" customWidth="1"/>
    <col min="2088" max="2088" width="9" style="23" bestFit="1" customWidth="1"/>
    <col min="2089" max="2090" width="9.85546875" style="23" bestFit="1" customWidth="1"/>
    <col min="2091" max="2091" width="5.85546875" style="23" bestFit="1" customWidth="1"/>
    <col min="2092" max="2092" width="9" style="23" bestFit="1" customWidth="1"/>
    <col min="2093" max="2094" width="9.85546875" style="23" bestFit="1" customWidth="1"/>
    <col min="2095" max="2095" width="5.85546875" style="23" bestFit="1" customWidth="1"/>
    <col min="2096" max="2096" width="9" style="23" bestFit="1" customWidth="1"/>
    <col min="2097" max="2098" width="9.85546875" style="23" bestFit="1" customWidth="1"/>
    <col min="2099" max="2099" width="5.85546875" style="23" bestFit="1" customWidth="1"/>
    <col min="2100" max="2100" width="9" style="23" bestFit="1" customWidth="1"/>
    <col min="2101" max="2102" width="9.85546875" style="23" bestFit="1" customWidth="1"/>
    <col min="2103" max="2103" width="8" style="23" bestFit="1" customWidth="1"/>
    <col min="2104" max="2321" width="9.140625" style="23"/>
    <col min="2322" max="2322" width="17" style="23" bestFit="1" customWidth="1"/>
    <col min="2323" max="2323" width="10.42578125" style="23" customWidth="1"/>
    <col min="2324" max="2324" width="6.42578125" style="23" bestFit="1" customWidth="1"/>
    <col min="2325" max="2325" width="9.42578125" style="23" customWidth="1"/>
    <col min="2326" max="2326" width="6.85546875" style="23" bestFit="1" customWidth="1"/>
    <col min="2327" max="2327" width="5.85546875" style="23" customWidth="1"/>
    <col min="2328" max="2328" width="8" style="23" customWidth="1"/>
    <col min="2329" max="2329" width="9.42578125" style="23" bestFit="1" customWidth="1"/>
    <col min="2330" max="2330" width="8.42578125" style="23" customWidth="1"/>
    <col min="2331" max="2331" width="5.85546875" style="23" bestFit="1" customWidth="1"/>
    <col min="2332" max="2332" width="9.5703125" style="23" customWidth="1"/>
    <col min="2333" max="2333" width="9.42578125" style="23" bestFit="1" customWidth="1"/>
    <col min="2334" max="2334" width="9.42578125" style="23" customWidth="1"/>
    <col min="2335" max="2335" width="5.85546875" style="23" bestFit="1" customWidth="1"/>
    <col min="2336" max="2336" width="9.5703125" style="23" customWidth="1"/>
    <col min="2337" max="2337" width="9.42578125" style="23" bestFit="1" customWidth="1"/>
    <col min="2338" max="2338" width="10.85546875" style="23" customWidth="1"/>
    <col min="2339" max="2339" width="5.85546875" style="23" bestFit="1" customWidth="1"/>
    <col min="2340" max="2340" width="9" style="23" bestFit="1" customWidth="1"/>
    <col min="2341" max="2342" width="9.85546875" style="23" bestFit="1" customWidth="1"/>
    <col min="2343" max="2343" width="5.85546875" style="23" bestFit="1" customWidth="1"/>
    <col min="2344" max="2344" width="9" style="23" bestFit="1" customWidth="1"/>
    <col min="2345" max="2346" width="9.85546875" style="23" bestFit="1" customWidth="1"/>
    <col min="2347" max="2347" width="5.85546875" style="23" bestFit="1" customWidth="1"/>
    <col min="2348" max="2348" width="9" style="23" bestFit="1" customWidth="1"/>
    <col min="2349" max="2350" width="9.85546875" style="23" bestFit="1" customWidth="1"/>
    <col min="2351" max="2351" width="5.85546875" style="23" bestFit="1" customWidth="1"/>
    <col min="2352" max="2352" width="9" style="23" bestFit="1" customWidth="1"/>
    <col min="2353" max="2354" width="9.85546875" style="23" bestFit="1" customWidth="1"/>
    <col min="2355" max="2355" width="5.85546875" style="23" bestFit="1" customWidth="1"/>
    <col min="2356" max="2356" width="9" style="23" bestFit="1" customWidth="1"/>
    <col min="2357" max="2358" width="9.85546875" style="23" bestFit="1" customWidth="1"/>
    <col min="2359" max="2359" width="8" style="23" bestFit="1" customWidth="1"/>
    <col min="2360" max="2577" width="9.140625" style="23"/>
    <col min="2578" max="2578" width="17" style="23" bestFit="1" customWidth="1"/>
    <col min="2579" max="2579" width="10.42578125" style="23" customWidth="1"/>
    <col min="2580" max="2580" width="6.42578125" style="23" bestFit="1" customWidth="1"/>
    <col min="2581" max="2581" width="9.42578125" style="23" customWidth="1"/>
    <col min="2582" max="2582" width="6.85546875" style="23" bestFit="1" customWidth="1"/>
    <col min="2583" max="2583" width="5.85546875" style="23" customWidth="1"/>
    <col min="2584" max="2584" width="8" style="23" customWidth="1"/>
    <col min="2585" max="2585" width="9.42578125" style="23" bestFit="1" customWidth="1"/>
    <col min="2586" max="2586" width="8.42578125" style="23" customWidth="1"/>
    <col min="2587" max="2587" width="5.85546875" style="23" bestFit="1" customWidth="1"/>
    <col min="2588" max="2588" width="9.5703125" style="23" customWidth="1"/>
    <col min="2589" max="2589" width="9.42578125" style="23" bestFit="1" customWidth="1"/>
    <col min="2590" max="2590" width="9.42578125" style="23" customWidth="1"/>
    <col min="2591" max="2591" width="5.85546875" style="23" bestFit="1" customWidth="1"/>
    <col min="2592" max="2592" width="9.5703125" style="23" customWidth="1"/>
    <col min="2593" max="2593" width="9.42578125" style="23" bestFit="1" customWidth="1"/>
    <col min="2594" max="2594" width="10.85546875" style="23" customWidth="1"/>
    <col min="2595" max="2595" width="5.85546875" style="23" bestFit="1" customWidth="1"/>
    <col min="2596" max="2596" width="9" style="23" bestFit="1" customWidth="1"/>
    <col min="2597" max="2598" width="9.85546875" style="23" bestFit="1" customWidth="1"/>
    <col min="2599" max="2599" width="5.85546875" style="23" bestFit="1" customWidth="1"/>
    <col min="2600" max="2600" width="9" style="23" bestFit="1" customWidth="1"/>
    <col min="2601" max="2602" width="9.85546875" style="23" bestFit="1" customWidth="1"/>
    <col min="2603" max="2603" width="5.85546875" style="23" bestFit="1" customWidth="1"/>
    <col min="2604" max="2604" width="9" style="23" bestFit="1" customWidth="1"/>
    <col min="2605" max="2606" width="9.85546875" style="23" bestFit="1" customWidth="1"/>
    <col min="2607" max="2607" width="5.85546875" style="23" bestFit="1" customWidth="1"/>
    <col min="2608" max="2608" width="9" style="23" bestFit="1" customWidth="1"/>
    <col min="2609" max="2610" width="9.85546875" style="23" bestFit="1" customWidth="1"/>
    <col min="2611" max="2611" width="5.85546875" style="23" bestFit="1" customWidth="1"/>
    <col min="2612" max="2612" width="9" style="23" bestFit="1" customWidth="1"/>
    <col min="2613" max="2614" width="9.85546875" style="23" bestFit="1" customWidth="1"/>
    <col min="2615" max="2615" width="8" style="23" bestFit="1" customWidth="1"/>
    <col min="2616" max="2833" width="9.140625" style="23"/>
    <col min="2834" max="2834" width="17" style="23" bestFit="1" customWidth="1"/>
    <col min="2835" max="2835" width="10.42578125" style="23" customWidth="1"/>
    <col min="2836" max="2836" width="6.42578125" style="23" bestFit="1" customWidth="1"/>
    <col min="2837" max="2837" width="9.42578125" style="23" customWidth="1"/>
    <col min="2838" max="2838" width="6.85546875" style="23" bestFit="1" customWidth="1"/>
    <col min="2839" max="2839" width="5.85546875" style="23" customWidth="1"/>
    <col min="2840" max="2840" width="8" style="23" customWidth="1"/>
    <col min="2841" max="2841" width="9.42578125" style="23" bestFit="1" customWidth="1"/>
    <col min="2842" max="2842" width="8.42578125" style="23" customWidth="1"/>
    <col min="2843" max="2843" width="5.85546875" style="23" bestFit="1" customWidth="1"/>
    <col min="2844" max="2844" width="9.5703125" style="23" customWidth="1"/>
    <col min="2845" max="2845" width="9.42578125" style="23" bestFit="1" customWidth="1"/>
    <col min="2846" max="2846" width="9.42578125" style="23" customWidth="1"/>
    <col min="2847" max="2847" width="5.85546875" style="23" bestFit="1" customWidth="1"/>
    <col min="2848" max="2848" width="9.5703125" style="23" customWidth="1"/>
    <col min="2849" max="2849" width="9.42578125" style="23" bestFit="1" customWidth="1"/>
    <col min="2850" max="2850" width="10.85546875" style="23" customWidth="1"/>
    <col min="2851" max="2851" width="5.85546875" style="23" bestFit="1" customWidth="1"/>
    <col min="2852" max="2852" width="9" style="23" bestFit="1" customWidth="1"/>
    <col min="2853" max="2854" width="9.85546875" style="23" bestFit="1" customWidth="1"/>
    <col min="2855" max="2855" width="5.85546875" style="23" bestFit="1" customWidth="1"/>
    <col min="2856" max="2856" width="9" style="23" bestFit="1" customWidth="1"/>
    <col min="2857" max="2858" width="9.85546875" style="23" bestFit="1" customWidth="1"/>
    <col min="2859" max="2859" width="5.85546875" style="23" bestFit="1" customWidth="1"/>
    <col min="2860" max="2860" width="9" style="23" bestFit="1" customWidth="1"/>
    <col min="2861" max="2862" width="9.85546875" style="23" bestFit="1" customWidth="1"/>
    <col min="2863" max="2863" width="5.85546875" style="23" bestFit="1" customWidth="1"/>
    <col min="2864" max="2864" width="9" style="23" bestFit="1" customWidth="1"/>
    <col min="2865" max="2866" width="9.85546875" style="23" bestFit="1" customWidth="1"/>
    <col min="2867" max="2867" width="5.85546875" style="23" bestFit="1" customWidth="1"/>
    <col min="2868" max="2868" width="9" style="23" bestFit="1" customWidth="1"/>
    <col min="2869" max="2870" width="9.85546875" style="23" bestFit="1" customWidth="1"/>
    <col min="2871" max="2871" width="8" style="23" bestFit="1" customWidth="1"/>
    <col min="2872" max="3089" width="9.140625" style="23"/>
    <col min="3090" max="3090" width="17" style="23" bestFit="1" customWidth="1"/>
    <col min="3091" max="3091" width="10.42578125" style="23" customWidth="1"/>
    <col min="3092" max="3092" width="6.42578125" style="23" bestFit="1" customWidth="1"/>
    <col min="3093" max="3093" width="9.42578125" style="23" customWidth="1"/>
    <col min="3094" max="3094" width="6.85546875" style="23" bestFit="1" customWidth="1"/>
    <col min="3095" max="3095" width="5.85546875" style="23" customWidth="1"/>
    <col min="3096" max="3096" width="8" style="23" customWidth="1"/>
    <col min="3097" max="3097" width="9.42578125" style="23" bestFit="1" customWidth="1"/>
    <col min="3098" max="3098" width="8.42578125" style="23" customWidth="1"/>
    <col min="3099" max="3099" width="5.85546875" style="23" bestFit="1" customWidth="1"/>
    <col min="3100" max="3100" width="9.5703125" style="23" customWidth="1"/>
    <col min="3101" max="3101" width="9.42578125" style="23" bestFit="1" customWidth="1"/>
    <col min="3102" max="3102" width="9.42578125" style="23" customWidth="1"/>
    <col min="3103" max="3103" width="5.85546875" style="23" bestFit="1" customWidth="1"/>
    <col min="3104" max="3104" width="9.5703125" style="23" customWidth="1"/>
    <col min="3105" max="3105" width="9.42578125" style="23" bestFit="1" customWidth="1"/>
    <col min="3106" max="3106" width="10.85546875" style="23" customWidth="1"/>
    <col min="3107" max="3107" width="5.85546875" style="23" bestFit="1" customWidth="1"/>
    <col min="3108" max="3108" width="9" style="23" bestFit="1" customWidth="1"/>
    <col min="3109" max="3110" width="9.85546875" style="23" bestFit="1" customWidth="1"/>
    <col min="3111" max="3111" width="5.85546875" style="23" bestFit="1" customWidth="1"/>
    <col min="3112" max="3112" width="9" style="23" bestFit="1" customWidth="1"/>
    <col min="3113" max="3114" width="9.85546875" style="23" bestFit="1" customWidth="1"/>
    <col min="3115" max="3115" width="5.85546875" style="23" bestFit="1" customWidth="1"/>
    <col min="3116" max="3116" width="9" style="23" bestFit="1" customWidth="1"/>
    <col min="3117" max="3118" width="9.85546875" style="23" bestFit="1" customWidth="1"/>
    <col min="3119" max="3119" width="5.85546875" style="23" bestFit="1" customWidth="1"/>
    <col min="3120" max="3120" width="9" style="23" bestFit="1" customWidth="1"/>
    <col min="3121" max="3122" width="9.85546875" style="23" bestFit="1" customWidth="1"/>
    <col min="3123" max="3123" width="5.85546875" style="23" bestFit="1" customWidth="1"/>
    <col min="3124" max="3124" width="9" style="23" bestFit="1" customWidth="1"/>
    <col min="3125" max="3126" width="9.85546875" style="23" bestFit="1" customWidth="1"/>
    <col min="3127" max="3127" width="8" style="23" bestFit="1" customWidth="1"/>
    <col min="3128" max="3345" width="9.140625" style="23"/>
    <col min="3346" max="3346" width="17" style="23" bestFit="1" customWidth="1"/>
    <col min="3347" max="3347" width="10.42578125" style="23" customWidth="1"/>
    <col min="3348" max="3348" width="6.42578125" style="23" bestFit="1" customWidth="1"/>
    <col min="3349" max="3349" width="9.42578125" style="23" customWidth="1"/>
    <col min="3350" max="3350" width="6.85546875" style="23" bestFit="1" customWidth="1"/>
    <col min="3351" max="3351" width="5.85546875" style="23" customWidth="1"/>
    <col min="3352" max="3352" width="8" style="23" customWidth="1"/>
    <col min="3353" max="3353" width="9.42578125" style="23" bestFit="1" customWidth="1"/>
    <col min="3354" max="3354" width="8.42578125" style="23" customWidth="1"/>
    <col min="3355" max="3355" width="5.85546875" style="23" bestFit="1" customWidth="1"/>
    <col min="3356" max="3356" width="9.5703125" style="23" customWidth="1"/>
    <col min="3357" max="3357" width="9.42578125" style="23" bestFit="1" customWidth="1"/>
    <col min="3358" max="3358" width="9.42578125" style="23" customWidth="1"/>
    <col min="3359" max="3359" width="5.85546875" style="23" bestFit="1" customWidth="1"/>
    <col min="3360" max="3360" width="9.5703125" style="23" customWidth="1"/>
    <col min="3361" max="3361" width="9.42578125" style="23" bestFit="1" customWidth="1"/>
    <col min="3362" max="3362" width="10.85546875" style="23" customWidth="1"/>
    <col min="3363" max="3363" width="5.85546875" style="23" bestFit="1" customWidth="1"/>
    <col min="3364" max="3364" width="9" style="23" bestFit="1" customWidth="1"/>
    <col min="3365" max="3366" width="9.85546875" style="23" bestFit="1" customWidth="1"/>
    <col min="3367" max="3367" width="5.85546875" style="23" bestFit="1" customWidth="1"/>
    <col min="3368" max="3368" width="9" style="23" bestFit="1" customWidth="1"/>
    <col min="3369" max="3370" width="9.85546875" style="23" bestFit="1" customWidth="1"/>
    <col min="3371" max="3371" width="5.85546875" style="23" bestFit="1" customWidth="1"/>
    <col min="3372" max="3372" width="9" style="23" bestFit="1" customWidth="1"/>
    <col min="3373" max="3374" width="9.85546875" style="23" bestFit="1" customWidth="1"/>
    <col min="3375" max="3375" width="5.85546875" style="23" bestFit="1" customWidth="1"/>
    <col min="3376" max="3376" width="9" style="23" bestFit="1" customWidth="1"/>
    <col min="3377" max="3378" width="9.85546875" style="23" bestFit="1" customWidth="1"/>
    <col min="3379" max="3379" width="5.85546875" style="23" bestFit="1" customWidth="1"/>
    <col min="3380" max="3380" width="9" style="23" bestFit="1" customWidth="1"/>
    <col min="3381" max="3382" width="9.85546875" style="23" bestFit="1" customWidth="1"/>
    <col min="3383" max="3383" width="8" style="23" bestFit="1" customWidth="1"/>
    <col min="3384" max="3601" width="9.140625" style="23"/>
    <col min="3602" max="3602" width="17" style="23" bestFit="1" customWidth="1"/>
    <col min="3603" max="3603" width="10.42578125" style="23" customWidth="1"/>
    <col min="3604" max="3604" width="6.42578125" style="23" bestFit="1" customWidth="1"/>
    <col min="3605" max="3605" width="9.42578125" style="23" customWidth="1"/>
    <col min="3606" max="3606" width="6.85546875" style="23" bestFit="1" customWidth="1"/>
    <col min="3607" max="3607" width="5.85546875" style="23" customWidth="1"/>
    <col min="3608" max="3608" width="8" style="23" customWidth="1"/>
    <col min="3609" max="3609" width="9.42578125" style="23" bestFit="1" customWidth="1"/>
    <col min="3610" max="3610" width="8.42578125" style="23" customWidth="1"/>
    <col min="3611" max="3611" width="5.85546875" style="23" bestFit="1" customWidth="1"/>
    <col min="3612" max="3612" width="9.5703125" style="23" customWidth="1"/>
    <col min="3613" max="3613" width="9.42578125" style="23" bestFit="1" customWidth="1"/>
    <col min="3614" max="3614" width="9.42578125" style="23" customWidth="1"/>
    <col min="3615" max="3615" width="5.85546875" style="23" bestFit="1" customWidth="1"/>
    <col min="3616" max="3616" width="9.5703125" style="23" customWidth="1"/>
    <col min="3617" max="3617" width="9.42578125" style="23" bestFit="1" customWidth="1"/>
    <col min="3618" max="3618" width="10.85546875" style="23" customWidth="1"/>
    <col min="3619" max="3619" width="5.85546875" style="23" bestFit="1" customWidth="1"/>
    <col min="3620" max="3620" width="9" style="23" bestFit="1" customWidth="1"/>
    <col min="3621" max="3622" width="9.85546875" style="23" bestFit="1" customWidth="1"/>
    <col min="3623" max="3623" width="5.85546875" style="23" bestFit="1" customWidth="1"/>
    <col min="3624" max="3624" width="9" style="23" bestFit="1" customWidth="1"/>
    <col min="3625" max="3626" width="9.85546875" style="23" bestFit="1" customWidth="1"/>
    <col min="3627" max="3627" width="5.85546875" style="23" bestFit="1" customWidth="1"/>
    <col min="3628" max="3628" width="9" style="23" bestFit="1" customWidth="1"/>
    <col min="3629" max="3630" width="9.85546875" style="23" bestFit="1" customWidth="1"/>
    <col min="3631" max="3631" width="5.85546875" style="23" bestFit="1" customWidth="1"/>
    <col min="3632" max="3632" width="9" style="23" bestFit="1" customWidth="1"/>
    <col min="3633" max="3634" width="9.85546875" style="23" bestFit="1" customWidth="1"/>
    <col min="3635" max="3635" width="5.85546875" style="23" bestFit="1" customWidth="1"/>
    <col min="3636" max="3636" width="9" style="23" bestFit="1" customWidth="1"/>
    <col min="3637" max="3638" width="9.85546875" style="23" bestFit="1" customWidth="1"/>
    <col min="3639" max="3639" width="8" style="23" bestFit="1" customWidth="1"/>
    <col min="3640" max="3857" width="9.140625" style="23"/>
    <col min="3858" max="3858" width="17" style="23" bestFit="1" customWidth="1"/>
    <col min="3859" max="3859" width="10.42578125" style="23" customWidth="1"/>
    <col min="3860" max="3860" width="6.42578125" style="23" bestFit="1" customWidth="1"/>
    <col min="3861" max="3861" width="9.42578125" style="23" customWidth="1"/>
    <col min="3862" max="3862" width="6.85546875" style="23" bestFit="1" customWidth="1"/>
    <col min="3863" max="3863" width="5.85546875" style="23" customWidth="1"/>
    <col min="3864" max="3864" width="8" style="23" customWidth="1"/>
    <col min="3865" max="3865" width="9.42578125" style="23" bestFit="1" customWidth="1"/>
    <col min="3866" max="3866" width="8.42578125" style="23" customWidth="1"/>
    <col min="3867" max="3867" width="5.85546875" style="23" bestFit="1" customWidth="1"/>
    <col min="3868" max="3868" width="9.5703125" style="23" customWidth="1"/>
    <col min="3869" max="3869" width="9.42578125" style="23" bestFit="1" customWidth="1"/>
    <col min="3870" max="3870" width="9.42578125" style="23" customWidth="1"/>
    <col min="3871" max="3871" width="5.85546875" style="23" bestFit="1" customWidth="1"/>
    <col min="3872" max="3872" width="9.5703125" style="23" customWidth="1"/>
    <col min="3873" max="3873" width="9.42578125" style="23" bestFit="1" customWidth="1"/>
    <col min="3874" max="3874" width="10.85546875" style="23" customWidth="1"/>
    <col min="3875" max="3875" width="5.85546875" style="23" bestFit="1" customWidth="1"/>
    <col min="3876" max="3876" width="9" style="23" bestFit="1" customWidth="1"/>
    <col min="3877" max="3878" width="9.85546875" style="23" bestFit="1" customWidth="1"/>
    <col min="3879" max="3879" width="5.85546875" style="23" bestFit="1" customWidth="1"/>
    <col min="3880" max="3880" width="9" style="23" bestFit="1" customWidth="1"/>
    <col min="3881" max="3882" width="9.85546875" style="23" bestFit="1" customWidth="1"/>
    <col min="3883" max="3883" width="5.85546875" style="23" bestFit="1" customWidth="1"/>
    <col min="3884" max="3884" width="9" style="23" bestFit="1" customWidth="1"/>
    <col min="3885" max="3886" width="9.85546875" style="23" bestFit="1" customWidth="1"/>
    <col min="3887" max="3887" width="5.85546875" style="23" bestFit="1" customWidth="1"/>
    <col min="3888" max="3888" width="9" style="23" bestFit="1" customWidth="1"/>
    <col min="3889" max="3890" width="9.85546875" style="23" bestFit="1" customWidth="1"/>
    <col min="3891" max="3891" width="5.85546875" style="23" bestFit="1" customWidth="1"/>
    <col min="3892" max="3892" width="9" style="23" bestFit="1" customWidth="1"/>
    <col min="3893" max="3894" width="9.85546875" style="23" bestFit="1" customWidth="1"/>
    <col min="3895" max="3895" width="8" style="23" bestFit="1" customWidth="1"/>
    <col min="3896" max="4113" width="9.140625" style="23"/>
    <col min="4114" max="4114" width="17" style="23" bestFit="1" customWidth="1"/>
    <col min="4115" max="4115" width="10.42578125" style="23" customWidth="1"/>
    <col min="4116" max="4116" width="6.42578125" style="23" bestFit="1" customWidth="1"/>
    <col min="4117" max="4117" width="9.42578125" style="23" customWidth="1"/>
    <col min="4118" max="4118" width="6.85546875" style="23" bestFit="1" customWidth="1"/>
    <col min="4119" max="4119" width="5.85546875" style="23" customWidth="1"/>
    <col min="4120" max="4120" width="8" style="23" customWidth="1"/>
    <col min="4121" max="4121" width="9.42578125" style="23" bestFit="1" customWidth="1"/>
    <col min="4122" max="4122" width="8.42578125" style="23" customWidth="1"/>
    <col min="4123" max="4123" width="5.85546875" style="23" bestFit="1" customWidth="1"/>
    <col min="4124" max="4124" width="9.5703125" style="23" customWidth="1"/>
    <col min="4125" max="4125" width="9.42578125" style="23" bestFit="1" customWidth="1"/>
    <col min="4126" max="4126" width="9.42578125" style="23" customWidth="1"/>
    <col min="4127" max="4127" width="5.85546875" style="23" bestFit="1" customWidth="1"/>
    <col min="4128" max="4128" width="9.5703125" style="23" customWidth="1"/>
    <col min="4129" max="4129" width="9.42578125" style="23" bestFit="1" customWidth="1"/>
    <col min="4130" max="4130" width="10.85546875" style="23" customWidth="1"/>
    <col min="4131" max="4131" width="5.85546875" style="23" bestFit="1" customWidth="1"/>
    <col min="4132" max="4132" width="9" style="23" bestFit="1" customWidth="1"/>
    <col min="4133" max="4134" width="9.85546875" style="23" bestFit="1" customWidth="1"/>
    <col min="4135" max="4135" width="5.85546875" style="23" bestFit="1" customWidth="1"/>
    <col min="4136" max="4136" width="9" style="23" bestFit="1" customWidth="1"/>
    <col min="4137" max="4138" width="9.85546875" style="23" bestFit="1" customWidth="1"/>
    <col min="4139" max="4139" width="5.85546875" style="23" bestFit="1" customWidth="1"/>
    <col min="4140" max="4140" width="9" style="23" bestFit="1" customWidth="1"/>
    <col min="4141" max="4142" width="9.85546875" style="23" bestFit="1" customWidth="1"/>
    <col min="4143" max="4143" width="5.85546875" style="23" bestFit="1" customWidth="1"/>
    <col min="4144" max="4144" width="9" style="23" bestFit="1" customWidth="1"/>
    <col min="4145" max="4146" width="9.85546875" style="23" bestFit="1" customWidth="1"/>
    <col min="4147" max="4147" width="5.85546875" style="23" bestFit="1" customWidth="1"/>
    <col min="4148" max="4148" width="9" style="23" bestFit="1" customWidth="1"/>
    <col min="4149" max="4150" width="9.85546875" style="23" bestFit="1" customWidth="1"/>
    <col min="4151" max="4151" width="8" style="23" bestFit="1" customWidth="1"/>
    <col min="4152" max="4369" width="9.140625" style="23"/>
    <col min="4370" max="4370" width="17" style="23" bestFit="1" customWidth="1"/>
    <col min="4371" max="4371" width="10.42578125" style="23" customWidth="1"/>
    <col min="4372" max="4372" width="6.42578125" style="23" bestFit="1" customWidth="1"/>
    <col min="4373" max="4373" width="9.42578125" style="23" customWidth="1"/>
    <col min="4374" max="4374" width="6.85546875" style="23" bestFit="1" customWidth="1"/>
    <col min="4375" max="4375" width="5.85546875" style="23" customWidth="1"/>
    <col min="4376" max="4376" width="8" style="23" customWidth="1"/>
    <col min="4377" max="4377" width="9.42578125" style="23" bestFit="1" customWidth="1"/>
    <col min="4378" max="4378" width="8.42578125" style="23" customWidth="1"/>
    <col min="4379" max="4379" width="5.85546875" style="23" bestFit="1" customWidth="1"/>
    <col min="4380" max="4380" width="9.5703125" style="23" customWidth="1"/>
    <col min="4381" max="4381" width="9.42578125" style="23" bestFit="1" customWidth="1"/>
    <col min="4382" max="4382" width="9.42578125" style="23" customWidth="1"/>
    <col min="4383" max="4383" width="5.85546875" style="23" bestFit="1" customWidth="1"/>
    <col min="4384" max="4384" width="9.5703125" style="23" customWidth="1"/>
    <col min="4385" max="4385" width="9.42578125" style="23" bestFit="1" customWidth="1"/>
    <col min="4386" max="4386" width="10.85546875" style="23" customWidth="1"/>
    <col min="4387" max="4387" width="5.85546875" style="23" bestFit="1" customWidth="1"/>
    <col min="4388" max="4388" width="9" style="23" bestFit="1" customWidth="1"/>
    <col min="4389" max="4390" width="9.85546875" style="23" bestFit="1" customWidth="1"/>
    <col min="4391" max="4391" width="5.85546875" style="23" bestFit="1" customWidth="1"/>
    <col min="4392" max="4392" width="9" style="23" bestFit="1" customWidth="1"/>
    <col min="4393" max="4394" width="9.85546875" style="23" bestFit="1" customWidth="1"/>
    <col min="4395" max="4395" width="5.85546875" style="23" bestFit="1" customWidth="1"/>
    <col min="4396" max="4396" width="9" style="23" bestFit="1" customWidth="1"/>
    <col min="4397" max="4398" width="9.85546875" style="23" bestFit="1" customWidth="1"/>
    <col min="4399" max="4399" width="5.85546875" style="23" bestFit="1" customWidth="1"/>
    <col min="4400" max="4400" width="9" style="23" bestFit="1" customWidth="1"/>
    <col min="4401" max="4402" width="9.85546875" style="23" bestFit="1" customWidth="1"/>
    <col min="4403" max="4403" width="5.85546875" style="23" bestFit="1" customWidth="1"/>
    <col min="4404" max="4404" width="9" style="23" bestFit="1" customWidth="1"/>
    <col min="4405" max="4406" width="9.85546875" style="23" bestFit="1" customWidth="1"/>
    <col min="4407" max="4407" width="8" style="23" bestFit="1" customWidth="1"/>
    <col min="4408" max="4625" width="9.140625" style="23"/>
    <col min="4626" max="4626" width="17" style="23" bestFit="1" customWidth="1"/>
    <col min="4627" max="4627" width="10.42578125" style="23" customWidth="1"/>
    <col min="4628" max="4628" width="6.42578125" style="23" bestFit="1" customWidth="1"/>
    <col min="4629" max="4629" width="9.42578125" style="23" customWidth="1"/>
    <col min="4630" max="4630" width="6.85546875" style="23" bestFit="1" customWidth="1"/>
    <col min="4631" max="4631" width="5.85546875" style="23" customWidth="1"/>
    <col min="4632" max="4632" width="8" style="23" customWidth="1"/>
    <col min="4633" max="4633" width="9.42578125" style="23" bestFit="1" customWidth="1"/>
    <col min="4634" max="4634" width="8.42578125" style="23" customWidth="1"/>
    <col min="4635" max="4635" width="5.85546875" style="23" bestFit="1" customWidth="1"/>
    <col min="4636" max="4636" width="9.5703125" style="23" customWidth="1"/>
    <col min="4637" max="4637" width="9.42578125" style="23" bestFit="1" customWidth="1"/>
    <col min="4638" max="4638" width="9.42578125" style="23" customWidth="1"/>
    <col min="4639" max="4639" width="5.85546875" style="23" bestFit="1" customWidth="1"/>
    <col min="4640" max="4640" width="9.5703125" style="23" customWidth="1"/>
    <col min="4641" max="4641" width="9.42578125" style="23" bestFit="1" customWidth="1"/>
    <col min="4642" max="4642" width="10.85546875" style="23" customWidth="1"/>
    <col min="4643" max="4643" width="5.85546875" style="23" bestFit="1" customWidth="1"/>
    <col min="4644" max="4644" width="9" style="23" bestFit="1" customWidth="1"/>
    <col min="4645" max="4646" width="9.85546875" style="23" bestFit="1" customWidth="1"/>
    <col min="4647" max="4647" width="5.85546875" style="23" bestFit="1" customWidth="1"/>
    <col min="4648" max="4648" width="9" style="23" bestFit="1" customWidth="1"/>
    <col min="4649" max="4650" width="9.85546875" style="23" bestFit="1" customWidth="1"/>
    <col min="4651" max="4651" width="5.85546875" style="23" bestFit="1" customWidth="1"/>
    <col min="4652" max="4652" width="9" style="23" bestFit="1" customWidth="1"/>
    <col min="4653" max="4654" width="9.85546875" style="23" bestFit="1" customWidth="1"/>
    <col min="4655" max="4655" width="5.85546875" style="23" bestFit="1" customWidth="1"/>
    <col min="4656" max="4656" width="9" style="23" bestFit="1" customWidth="1"/>
    <col min="4657" max="4658" width="9.85546875" style="23" bestFit="1" customWidth="1"/>
    <col min="4659" max="4659" width="5.85546875" style="23" bestFit="1" customWidth="1"/>
    <col min="4660" max="4660" width="9" style="23" bestFit="1" customWidth="1"/>
    <col min="4661" max="4662" width="9.85546875" style="23" bestFit="1" customWidth="1"/>
    <col min="4663" max="4663" width="8" style="23" bestFit="1" customWidth="1"/>
    <col min="4664" max="4881" width="9.140625" style="23"/>
    <col min="4882" max="4882" width="17" style="23" bestFit="1" customWidth="1"/>
    <col min="4883" max="4883" width="10.42578125" style="23" customWidth="1"/>
    <col min="4884" max="4884" width="6.42578125" style="23" bestFit="1" customWidth="1"/>
    <col min="4885" max="4885" width="9.42578125" style="23" customWidth="1"/>
    <col min="4886" max="4886" width="6.85546875" style="23" bestFit="1" customWidth="1"/>
    <col min="4887" max="4887" width="5.85546875" style="23" customWidth="1"/>
    <col min="4888" max="4888" width="8" style="23" customWidth="1"/>
    <col min="4889" max="4889" width="9.42578125" style="23" bestFit="1" customWidth="1"/>
    <col min="4890" max="4890" width="8.42578125" style="23" customWidth="1"/>
    <col min="4891" max="4891" width="5.85546875" style="23" bestFit="1" customWidth="1"/>
    <col min="4892" max="4892" width="9.5703125" style="23" customWidth="1"/>
    <col min="4893" max="4893" width="9.42578125" style="23" bestFit="1" customWidth="1"/>
    <col min="4894" max="4894" width="9.42578125" style="23" customWidth="1"/>
    <col min="4895" max="4895" width="5.85546875" style="23" bestFit="1" customWidth="1"/>
    <col min="4896" max="4896" width="9.5703125" style="23" customWidth="1"/>
    <col min="4897" max="4897" width="9.42578125" style="23" bestFit="1" customWidth="1"/>
    <col min="4898" max="4898" width="10.85546875" style="23" customWidth="1"/>
    <col min="4899" max="4899" width="5.85546875" style="23" bestFit="1" customWidth="1"/>
    <col min="4900" max="4900" width="9" style="23" bestFit="1" customWidth="1"/>
    <col min="4901" max="4902" width="9.85546875" style="23" bestFit="1" customWidth="1"/>
    <col min="4903" max="4903" width="5.85546875" style="23" bestFit="1" customWidth="1"/>
    <col min="4904" max="4904" width="9" style="23" bestFit="1" customWidth="1"/>
    <col min="4905" max="4906" width="9.85546875" style="23" bestFit="1" customWidth="1"/>
    <col min="4907" max="4907" width="5.85546875" style="23" bestFit="1" customWidth="1"/>
    <col min="4908" max="4908" width="9" style="23" bestFit="1" customWidth="1"/>
    <col min="4909" max="4910" width="9.85546875" style="23" bestFit="1" customWidth="1"/>
    <col min="4911" max="4911" width="5.85546875" style="23" bestFit="1" customWidth="1"/>
    <col min="4912" max="4912" width="9" style="23" bestFit="1" customWidth="1"/>
    <col min="4913" max="4914" width="9.85546875" style="23" bestFit="1" customWidth="1"/>
    <col min="4915" max="4915" width="5.85546875" style="23" bestFit="1" customWidth="1"/>
    <col min="4916" max="4916" width="9" style="23" bestFit="1" customWidth="1"/>
    <col min="4917" max="4918" width="9.85546875" style="23" bestFit="1" customWidth="1"/>
    <col min="4919" max="4919" width="8" style="23" bestFit="1" customWidth="1"/>
    <col min="4920" max="5137" width="9.140625" style="23"/>
    <col min="5138" max="5138" width="17" style="23" bestFit="1" customWidth="1"/>
    <col min="5139" max="5139" width="10.42578125" style="23" customWidth="1"/>
    <col min="5140" max="5140" width="6.42578125" style="23" bestFit="1" customWidth="1"/>
    <col min="5141" max="5141" width="9.42578125" style="23" customWidth="1"/>
    <col min="5142" max="5142" width="6.85546875" style="23" bestFit="1" customWidth="1"/>
    <col min="5143" max="5143" width="5.85546875" style="23" customWidth="1"/>
    <col min="5144" max="5144" width="8" style="23" customWidth="1"/>
    <col min="5145" max="5145" width="9.42578125" style="23" bestFit="1" customWidth="1"/>
    <col min="5146" max="5146" width="8.42578125" style="23" customWidth="1"/>
    <col min="5147" max="5147" width="5.85546875" style="23" bestFit="1" customWidth="1"/>
    <col min="5148" max="5148" width="9.5703125" style="23" customWidth="1"/>
    <col min="5149" max="5149" width="9.42578125" style="23" bestFit="1" customWidth="1"/>
    <col min="5150" max="5150" width="9.42578125" style="23" customWidth="1"/>
    <col min="5151" max="5151" width="5.85546875" style="23" bestFit="1" customWidth="1"/>
    <col min="5152" max="5152" width="9.5703125" style="23" customWidth="1"/>
    <col min="5153" max="5153" width="9.42578125" style="23" bestFit="1" customWidth="1"/>
    <col min="5154" max="5154" width="10.85546875" style="23" customWidth="1"/>
    <col min="5155" max="5155" width="5.85546875" style="23" bestFit="1" customWidth="1"/>
    <col min="5156" max="5156" width="9" style="23" bestFit="1" customWidth="1"/>
    <col min="5157" max="5158" width="9.85546875" style="23" bestFit="1" customWidth="1"/>
    <col min="5159" max="5159" width="5.85546875" style="23" bestFit="1" customWidth="1"/>
    <col min="5160" max="5160" width="9" style="23" bestFit="1" customWidth="1"/>
    <col min="5161" max="5162" width="9.85546875" style="23" bestFit="1" customWidth="1"/>
    <col min="5163" max="5163" width="5.85546875" style="23" bestFit="1" customWidth="1"/>
    <col min="5164" max="5164" width="9" style="23" bestFit="1" customWidth="1"/>
    <col min="5165" max="5166" width="9.85546875" style="23" bestFit="1" customWidth="1"/>
    <col min="5167" max="5167" width="5.85546875" style="23" bestFit="1" customWidth="1"/>
    <col min="5168" max="5168" width="9" style="23" bestFit="1" customWidth="1"/>
    <col min="5169" max="5170" width="9.85546875" style="23" bestFit="1" customWidth="1"/>
    <col min="5171" max="5171" width="5.85546875" style="23" bestFit="1" customWidth="1"/>
    <col min="5172" max="5172" width="9" style="23" bestFit="1" customWidth="1"/>
    <col min="5173" max="5174" width="9.85546875" style="23" bestFit="1" customWidth="1"/>
    <col min="5175" max="5175" width="8" style="23" bestFit="1" customWidth="1"/>
    <col min="5176" max="5393" width="9.140625" style="23"/>
    <col min="5394" max="5394" width="17" style="23" bestFit="1" customWidth="1"/>
    <col min="5395" max="5395" width="10.42578125" style="23" customWidth="1"/>
    <col min="5396" max="5396" width="6.42578125" style="23" bestFit="1" customWidth="1"/>
    <col min="5397" max="5397" width="9.42578125" style="23" customWidth="1"/>
    <col min="5398" max="5398" width="6.85546875" style="23" bestFit="1" customWidth="1"/>
    <col min="5399" max="5399" width="5.85546875" style="23" customWidth="1"/>
    <col min="5400" max="5400" width="8" style="23" customWidth="1"/>
    <col min="5401" max="5401" width="9.42578125" style="23" bestFit="1" customWidth="1"/>
    <col min="5402" max="5402" width="8.42578125" style="23" customWidth="1"/>
    <col min="5403" max="5403" width="5.85546875" style="23" bestFit="1" customWidth="1"/>
    <col min="5404" max="5404" width="9.5703125" style="23" customWidth="1"/>
    <col min="5405" max="5405" width="9.42578125" style="23" bestFit="1" customWidth="1"/>
    <col min="5406" max="5406" width="9.42578125" style="23" customWidth="1"/>
    <col min="5407" max="5407" width="5.85546875" style="23" bestFit="1" customWidth="1"/>
    <col min="5408" max="5408" width="9.5703125" style="23" customWidth="1"/>
    <col min="5409" max="5409" width="9.42578125" style="23" bestFit="1" customWidth="1"/>
    <col min="5410" max="5410" width="10.85546875" style="23" customWidth="1"/>
    <col min="5411" max="5411" width="5.85546875" style="23" bestFit="1" customWidth="1"/>
    <col min="5412" max="5412" width="9" style="23" bestFit="1" customWidth="1"/>
    <col min="5413" max="5414" width="9.85546875" style="23" bestFit="1" customWidth="1"/>
    <col min="5415" max="5415" width="5.85546875" style="23" bestFit="1" customWidth="1"/>
    <col min="5416" max="5416" width="9" style="23" bestFit="1" customWidth="1"/>
    <col min="5417" max="5418" width="9.85546875" style="23" bestFit="1" customWidth="1"/>
    <col min="5419" max="5419" width="5.85546875" style="23" bestFit="1" customWidth="1"/>
    <col min="5420" max="5420" width="9" style="23" bestFit="1" customWidth="1"/>
    <col min="5421" max="5422" width="9.85546875" style="23" bestFit="1" customWidth="1"/>
    <col min="5423" max="5423" width="5.85546875" style="23" bestFit="1" customWidth="1"/>
    <col min="5424" max="5424" width="9" style="23" bestFit="1" customWidth="1"/>
    <col min="5425" max="5426" width="9.85546875" style="23" bestFit="1" customWidth="1"/>
    <col min="5427" max="5427" width="5.85546875" style="23" bestFit="1" customWidth="1"/>
    <col min="5428" max="5428" width="9" style="23" bestFit="1" customWidth="1"/>
    <col min="5429" max="5430" width="9.85546875" style="23" bestFit="1" customWidth="1"/>
    <col min="5431" max="5431" width="8" style="23" bestFit="1" customWidth="1"/>
    <col min="5432" max="5649" width="9.140625" style="23"/>
    <col min="5650" max="5650" width="17" style="23" bestFit="1" customWidth="1"/>
    <col min="5651" max="5651" width="10.42578125" style="23" customWidth="1"/>
    <col min="5652" max="5652" width="6.42578125" style="23" bestFit="1" customWidth="1"/>
    <col min="5653" max="5653" width="9.42578125" style="23" customWidth="1"/>
    <col min="5654" max="5654" width="6.85546875" style="23" bestFit="1" customWidth="1"/>
    <col min="5655" max="5655" width="5.85546875" style="23" customWidth="1"/>
    <col min="5656" max="5656" width="8" style="23" customWidth="1"/>
    <col min="5657" max="5657" width="9.42578125" style="23" bestFit="1" customWidth="1"/>
    <col min="5658" max="5658" width="8.42578125" style="23" customWidth="1"/>
    <col min="5659" max="5659" width="5.85546875" style="23" bestFit="1" customWidth="1"/>
    <col min="5660" max="5660" width="9.5703125" style="23" customWidth="1"/>
    <col min="5661" max="5661" width="9.42578125" style="23" bestFit="1" customWidth="1"/>
    <col min="5662" max="5662" width="9.42578125" style="23" customWidth="1"/>
    <col min="5663" max="5663" width="5.85546875" style="23" bestFit="1" customWidth="1"/>
    <col min="5664" max="5664" width="9.5703125" style="23" customWidth="1"/>
    <col min="5665" max="5665" width="9.42578125" style="23" bestFit="1" customWidth="1"/>
    <col min="5666" max="5666" width="10.85546875" style="23" customWidth="1"/>
    <col min="5667" max="5667" width="5.85546875" style="23" bestFit="1" customWidth="1"/>
    <col min="5668" max="5668" width="9" style="23" bestFit="1" customWidth="1"/>
    <col min="5669" max="5670" width="9.85546875" style="23" bestFit="1" customWidth="1"/>
    <col min="5671" max="5671" width="5.85546875" style="23" bestFit="1" customWidth="1"/>
    <col min="5672" max="5672" width="9" style="23" bestFit="1" customWidth="1"/>
    <col min="5673" max="5674" width="9.85546875" style="23" bestFit="1" customWidth="1"/>
    <col min="5675" max="5675" width="5.85546875" style="23" bestFit="1" customWidth="1"/>
    <col min="5676" max="5676" width="9" style="23" bestFit="1" customWidth="1"/>
    <col min="5677" max="5678" width="9.85546875" style="23" bestFit="1" customWidth="1"/>
    <col min="5679" max="5679" width="5.85546875" style="23" bestFit="1" customWidth="1"/>
    <col min="5680" max="5680" width="9" style="23" bestFit="1" customWidth="1"/>
    <col min="5681" max="5682" width="9.85546875" style="23" bestFit="1" customWidth="1"/>
    <col min="5683" max="5683" width="5.85546875" style="23" bestFit="1" customWidth="1"/>
    <col min="5684" max="5684" width="9" style="23" bestFit="1" customWidth="1"/>
    <col min="5685" max="5686" width="9.85546875" style="23" bestFit="1" customWidth="1"/>
    <col min="5687" max="5687" width="8" style="23" bestFit="1" customWidth="1"/>
    <col min="5688" max="5905" width="9.140625" style="23"/>
    <col min="5906" max="5906" width="17" style="23" bestFit="1" customWidth="1"/>
    <col min="5907" max="5907" width="10.42578125" style="23" customWidth="1"/>
    <col min="5908" max="5908" width="6.42578125" style="23" bestFit="1" customWidth="1"/>
    <col min="5909" max="5909" width="9.42578125" style="23" customWidth="1"/>
    <col min="5910" max="5910" width="6.85546875" style="23" bestFit="1" customWidth="1"/>
    <col min="5911" max="5911" width="5.85546875" style="23" customWidth="1"/>
    <col min="5912" max="5912" width="8" style="23" customWidth="1"/>
    <col min="5913" max="5913" width="9.42578125" style="23" bestFit="1" customWidth="1"/>
    <col min="5914" max="5914" width="8.42578125" style="23" customWidth="1"/>
    <col min="5915" max="5915" width="5.85546875" style="23" bestFit="1" customWidth="1"/>
    <col min="5916" max="5916" width="9.5703125" style="23" customWidth="1"/>
    <col min="5917" max="5917" width="9.42578125" style="23" bestFit="1" customWidth="1"/>
    <col min="5918" max="5918" width="9.42578125" style="23" customWidth="1"/>
    <col min="5919" max="5919" width="5.85546875" style="23" bestFit="1" customWidth="1"/>
    <col min="5920" max="5920" width="9.5703125" style="23" customWidth="1"/>
    <col min="5921" max="5921" width="9.42578125" style="23" bestFit="1" customWidth="1"/>
    <col min="5922" max="5922" width="10.85546875" style="23" customWidth="1"/>
    <col min="5923" max="5923" width="5.85546875" style="23" bestFit="1" customWidth="1"/>
    <col min="5924" max="5924" width="9" style="23" bestFit="1" customWidth="1"/>
    <col min="5925" max="5926" width="9.85546875" style="23" bestFit="1" customWidth="1"/>
    <col min="5927" max="5927" width="5.85546875" style="23" bestFit="1" customWidth="1"/>
    <col min="5928" max="5928" width="9" style="23" bestFit="1" customWidth="1"/>
    <col min="5929" max="5930" width="9.85546875" style="23" bestFit="1" customWidth="1"/>
    <col min="5931" max="5931" width="5.85546875" style="23" bestFit="1" customWidth="1"/>
    <col min="5932" max="5932" width="9" style="23" bestFit="1" customWidth="1"/>
    <col min="5933" max="5934" width="9.85546875" style="23" bestFit="1" customWidth="1"/>
    <col min="5935" max="5935" width="5.85546875" style="23" bestFit="1" customWidth="1"/>
    <col min="5936" max="5936" width="9" style="23" bestFit="1" customWidth="1"/>
    <col min="5937" max="5938" width="9.85546875" style="23" bestFit="1" customWidth="1"/>
    <col min="5939" max="5939" width="5.85546875" style="23" bestFit="1" customWidth="1"/>
    <col min="5940" max="5940" width="9" style="23" bestFit="1" customWidth="1"/>
    <col min="5941" max="5942" width="9.85546875" style="23" bestFit="1" customWidth="1"/>
    <col min="5943" max="5943" width="8" style="23" bestFit="1" customWidth="1"/>
    <col min="5944" max="6161" width="9.140625" style="23"/>
    <col min="6162" max="6162" width="17" style="23" bestFit="1" customWidth="1"/>
    <col min="6163" max="6163" width="10.42578125" style="23" customWidth="1"/>
    <col min="6164" max="6164" width="6.42578125" style="23" bestFit="1" customWidth="1"/>
    <col min="6165" max="6165" width="9.42578125" style="23" customWidth="1"/>
    <col min="6166" max="6166" width="6.85546875" style="23" bestFit="1" customWidth="1"/>
    <col min="6167" max="6167" width="5.85546875" style="23" customWidth="1"/>
    <col min="6168" max="6168" width="8" style="23" customWidth="1"/>
    <col min="6169" max="6169" width="9.42578125" style="23" bestFit="1" customWidth="1"/>
    <col min="6170" max="6170" width="8.42578125" style="23" customWidth="1"/>
    <col min="6171" max="6171" width="5.85546875" style="23" bestFit="1" customWidth="1"/>
    <col min="6172" max="6172" width="9.5703125" style="23" customWidth="1"/>
    <col min="6173" max="6173" width="9.42578125" style="23" bestFit="1" customWidth="1"/>
    <col min="6174" max="6174" width="9.42578125" style="23" customWidth="1"/>
    <col min="6175" max="6175" width="5.85546875" style="23" bestFit="1" customWidth="1"/>
    <col min="6176" max="6176" width="9.5703125" style="23" customWidth="1"/>
    <col min="6177" max="6177" width="9.42578125" style="23" bestFit="1" customWidth="1"/>
    <col min="6178" max="6178" width="10.85546875" style="23" customWidth="1"/>
    <col min="6179" max="6179" width="5.85546875" style="23" bestFit="1" customWidth="1"/>
    <col min="6180" max="6180" width="9" style="23" bestFit="1" customWidth="1"/>
    <col min="6181" max="6182" width="9.85546875" style="23" bestFit="1" customWidth="1"/>
    <col min="6183" max="6183" width="5.85546875" style="23" bestFit="1" customWidth="1"/>
    <col min="6184" max="6184" width="9" style="23" bestFit="1" customWidth="1"/>
    <col min="6185" max="6186" width="9.85546875" style="23" bestFit="1" customWidth="1"/>
    <col min="6187" max="6187" width="5.85546875" style="23" bestFit="1" customWidth="1"/>
    <col min="6188" max="6188" width="9" style="23" bestFit="1" customWidth="1"/>
    <col min="6189" max="6190" width="9.85546875" style="23" bestFit="1" customWidth="1"/>
    <col min="6191" max="6191" width="5.85546875" style="23" bestFit="1" customWidth="1"/>
    <col min="6192" max="6192" width="9" style="23" bestFit="1" customWidth="1"/>
    <col min="6193" max="6194" width="9.85546875" style="23" bestFit="1" customWidth="1"/>
    <col min="6195" max="6195" width="5.85546875" style="23" bestFit="1" customWidth="1"/>
    <col min="6196" max="6196" width="9" style="23" bestFit="1" customWidth="1"/>
    <col min="6197" max="6198" width="9.85546875" style="23" bestFit="1" customWidth="1"/>
    <col min="6199" max="6199" width="8" style="23" bestFit="1" customWidth="1"/>
    <col min="6200" max="6417" width="9.140625" style="23"/>
    <col min="6418" max="6418" width="17" style="23" bestFit="1" customWidth="1"/>
    <col min="6419" max="6419" width="10.42578125" style="23" customWidth="1"/>
    <col min="6420" max="6420" width="6.42578125" style="23" bestFit="1" customWidth="1"/>
    <col min="6421" max="6421" width="9.42578125" style="23" customWidth="1"/>
    <col min="6422" max="6422" width="6.85546875" style="23" bestFit="1" customWidth="1"/>
    <col min="6423" max="6423" width="5.85546875" style="23" customWidth="1"/>
    <col min="6424" max="6424" width="8" style="23" customWidth="1"/>
    <col min="6425" max="6425" width="9.42578125" style="23" bestFit="1" customWidth="1"/>
    <col min="6426" max="6426" width="8.42578125" style="23" customWidth="1"/>
    <col min="6427" max="6427" width="5.85546875" style="23" bestFit="1" customWidth="1"/>
    <col min="6428" max="6428" width="9.5703125" style="23" customWidth="1"/>
    <col min="6429" max="6429" width="9.42578125" style="23" bestFit="1" customWidth="1"/>
    <col min="6430" max="6430" width="9.42578125" style="23" customWidth="1"/>
    <col min="6431" max="6431" width="5.85546875" style="23" bestFit="1" customWidth="1"/>
    <col min="6432" max="6432" width="9.5703125" style="23" customWidth="1"/>
    <col min="6433" max="6433" width="9.42578125" style="23" bestFit="1" customWidth="1"/>
    <col min="6434" max="6434" width="10.85546875" style="23" customWidth="1"/>
    <col min="6435" max="6435" width="5.85546875" style="23" bestFit="1" customWidth="1"/>
    <col min="6436" max="6436" width="9" style="23" bestFit="1" customWidth="1"/>
    <col min="6437" max="6438" width="9.85546875" style="23" bestFit="1" customWidth="1"/>
    <col min="6439" max="6439" width="5.85546875" style="23" bestFit="1" customWidth="1"/>
    <col min="6440" max="6440" width="9" style="23" bestFit="1" customWidth="1"/>
    <col min="6441" max="6442" width="9.85546875" style="23" bestFit="1" customWidth="1"/>
    <col min="6443" max="6443" width="5.85546875" style="23" bestFit="1" customWidth="1"/>
    <col min="6444" max="6444" width="9" style="23" bestFit="1" customWidth="1"/>
    <col min="6445" max="6446" width="9.85546875" style="23" bestFit="1" customWidth="1"/>
    <col min="6447" max="6447" width="5.85546875" style="23" bestFit="1" customWidth="1"/>
    <col min="6448" max="6448" width="9" style="23" bestFit="1" customWidth="1"/>
    <col min="6449" max="6450" width="9.85546875" style="23" bestFit="1" customWidth="1"/>
    <col min="6451" max="6451" width="5.85546875" style="23" bestFit="1" customWidth="1"/>
    <col min="6452" max="6452" width="9" style="23" bestFit="1" customWidth="1"/>
    <col min="6453" max="6454" width="9.85546875" style="23" bestFit="1" customWidth="1"/>
    <col min="6455" max="6455" width="8" style="23" bestFit="1" customWidth="1"/>
    <col min="6456" max="6673" width="9.140625" style="23"/>
    <col min="6674" max="6674" width="17" style="23" bestFit="1" customWidth="1"/>
    <col min="6675" max="6675" width="10.42578125" style="23" customWidth="1"/>
    <col min="6676" max="6676" width="6.42578125" style="23" bestFit="1" customWidth="1"/>
    <col min="6677" max="6677" width="9.42578125" style="23" customWidth="1"/>
    <col min="6678" max="6678" width="6.85546875" style="23" bestFit="1" customWidth="1"/>
    <col min="6679" max="6679" width="5.85546875" style="23" customWidth="1"/>
    <col min="6680" max="6680" width="8" style="23" customWidth="1"/>
    <col min="6681" max="6681" width="9.42578125" style="23" bestFit="1" customWidth="1"/>
    <col min="6682" max="6682" width="8.42578125" style="23" customWidth="1"/>
    <col min="6683" max="6683" width="5.85546875" style="23" bestFit="1" customWidth="1"/>
    <col min="6684" max="6684" width="9.5703125" style="23" customWidth="1"/>
    <col min="6685" max="6685" width="9.42578125" style="23" bestFit="1" customWidth="1"/>
    <col min="6686" max="6686" width="9.42578125" style="23" customWidth="1"/>
    <col min="6687" max="6687" width="5.85546875" style="23" bestFit="1" customWidth="1"/>
    <col min="6688" max="6688" width="9.5703125" style="23" customWidth="1"/>
    <col min="6689" max="6689" width="9.42578125" style="23" bestFit="1" customWidth="1"/>
    <col min="6690" max="6690" width="10.85546875" style="23" customWidth="1"/>
    <col min="6691" max="6691" width="5.85546875" style="23" bestFit="1" customWidth="1"/>
    <col min="6692" max="6692" width="9" style="23" bestFit="1" customWidth="1"/>
    <col min="6693" max="6694" width="9.85546875" style="23" bestFit="1" customWidth="1"/>
    <col min="6695" max="6695" width="5.85546875" style="23" bestFit="1" customWidth="1"/>
    <col min="6696" max="6696" width="9" style="23" bestFit="1" customWidth="1"/>
    <col min="6697" max="6698" width="9.85546875" style="23" bestFit="1" customWidth="1"/>
    <col min="6699" max="6699" width="5.85546875" style="23" bestFit="1" customWidth="1"/>
    <col min="6700" max="6700" width="9" style="23" bestFit="1" customWidth="1"/>
    <col min="6701" max="6702" width="9.85546875" style="23" bestFit="1" customWidth="1"/>
    <col min="6703" max="6703" width="5.85546875" style="23" bestFit="1" customWidth="1"/>
    <col min="6704" max="6704" width="9" style="23" bestFit="1" customWidth="1"/>
    <col min="6705" max="6706" width="9.85546875" style="23" bestFit="1" customWidth="1"/>
    <col min="6707" max="6707" width="5.85546875" style="23" bestFit="1" customWidth="1"/>
    <col min="6708" max="6708" width="9" style="23" bestFit="1" customWidth="1"/>
    <col min="6709" max="6710" width="9.85546875" style="23" bestFit="1" customWidth="1"/>
    <col min="6711" max="6711" width="8" style="23" bestFit="1" customWidth="1"/>
    <col min="6712" max="6929" width="9.140625" style="23"/>
    <col min="6930" max="6930" width="17" style="23" bestFit="1" customWidth="1"/>
    <col min="6931" max="6931" width="10.42578125" style="23" customWidth="1"/>
    <col min="6932" max="6932" width="6.42578125" style="23" bestFit="1" customWidth="1"/>
    <col min="6933" max="6933" width="9.42578125" style="23" customWidth="1"/>
    <col min="6934" max="6934" width="6.85546875" style="23" bestFit="1" customWidth="1"/>
    <col min="6935" max="6935" width="5.85546875" style="23" customWidth="1"/>
    <col min="6936" max="6936" width="8" style="23" customWidth="1"/>
    <col min="6937" max="6937" width="9.42578125" style="23" bestFit="1" customWidth="1"/>
    <col min="6938" max="6938" width="8.42578125" style="23" customWidth="1"/>
    <col min="6939" max="6939" width="5.85546875" style="23" bestFit="1" customWidth="1"/>
    <col min="6940" max="6940" width="9.5703125" style="23" customWidth="1"/>
    <col min="6941" max="6941" width="9.42578125" style="23" bestFit="1" customWidth="1"/>
    <col min="6942" max="6942" width="9.42578125" style="23" customWidth="1"/>
    <col min="6943" max="6943" width="5.85546875" style="23" bestFit="1" customWidth="1"/>
    <col min="6944" max="6944" width="9.5703125" style="23" customWidth="1"/>
    <col min="6945" max="6945" width="9.42578125" style="23" bestFit="1" customWidth="1"/>
    <col min="6946" max="6946" width="10.85546875" style="23" customWidth="1"/>
    <col min="6947" max="6947" width="5.85546875" style="23" bestFit="1" customWidth="1"/>
    <col min="6948" max="6948" width="9" style="23" bestFit="1" customWidth="1"/>
    <col min="6949" max="6950" width="9.85546875" style="23" bestFit="1" customWidth="1"/>
    <col min="6951" max="6951" width="5.85546875" style="23" bestFit="1" customWidth="1"/>
    <col min="6952" max="6952" width="9" style="23" bestFit="1" customWidth="1"/>
    <col min="6953" max="6954" width="9.85546875" style="23" bestFit="1" customWidth="1"/>
    <col min="6955" max="6955" width="5.85546875" style="23" bestFit="1" customWidth="1"/>
    <col min="6956" max="6956" width="9" style="23" bestFit="1" customWidth="1"/>
    <col min="6957" max="6958" width="9.85546875" style="23" bestFit="1" customWidth="1"/>
    <col min="6959" max="6959" width="5.85546875" style="23" bestFit="1" customWidth="1"/>
    <col min="6960" max="6960" width="9" style="23" bestFit="1" customWidth="1"/>
    <col min="6961" max="6962" width="9.85546875" style="23" bestFit="1" customWidth="1"/>
    <col min="6963" max="6963" width="5.85546875" style="23" bestFit="1" customWidth="1"/>
    <col min="6964" max="6964" width="9" style="23" bestFit="1" customWidth="1"/>
    <col min="6965" max="6966" width="9.85546875" style="23" bestFit="1" customWidth="1"/>
    <col min="6967" max="6967" width="8" style="23" bestFit="1" customWidth="1"/>
    <col min="6968" max="7185" width="9.140625" style="23"/>
    <col min="7186" max="7186" width="17" style="23" bestFit="1" customWidth="1"/>
    <col min="7187" max="7187" width="10.42578125" style="23" customWidth="1"/>
    <col min="7188" max="7188" width="6.42578125" style="23" bestFit="1" customWidth="1"/>
    <col min="7189" max="7189" width="9.42578125" style="23" customWidth="1"/>
    <col min="7190" max="7190" width="6.85546875" style="23" bestFit="1" customWidth="1"/>
    <col min="7191" max="7191" width="5.85546875" style="23" customWidth="1"/>
    <col min="7192" max="7192" width="8" style="23" customWidth="1"/>
    <col min="7193" max="7193" width="9.42578125" style="23" bestFit="1" customWidth="1"/>
    <col min="7194" max="7194" width="8.42578125" style="23" customWidth="1"/>
    <col min="7195" max="7195" width="5.85546875" style="23" bestFit="1" customWidth="1"/>
    <col min="7196" max="7196" width="9.5703125" style="23" customWidth="1"/>
    <col min="7197" max="7197" width="9.42578125" style="23" bestFit="1" customWidth="1"/>
    <col min="7198" max="7198" width="9.42578125" style="23" customWidth="1"/>
    <col min="7199" max="7199" width="5.85546875" style="23" bestFit="1" customWidth="1"/>
    <col min="7200" max="7200" width="9.5703125" style="23" customWidth="1"/>
    <col min="7201" max="7201" width="9.42578125" style="23" bestFit="1" customWidth="1"/>
    <col min="7202" max="7202" width="10.85546875" style="23" customWidth="1"/>
    <col min="7203" max="7203" width="5.85546875" style="23" bestFit="1" customWidth="1"/>
    <col min="7204" max="7204" width="9" style="23" bestFit="1" customWidth="1"/>
    <col min="7205" max="7206" width="9.85546875" style="23" bestFit="1" customWidth="1"/>
    <col min="7207" max="7207" width="5.85546875" style="23" bestFit="1" customWidth="1"/>
    <col min="7208" max="7208" width="9" style="23" bestFit="1" customWidth="1"/>
    <col min="7209" max="7210" width="9.85546875" style="23" bestFit="1" customWidth="1"/>
    <col min="7211" max="7211" width="5.85546875" style="23" bestFit="1" customWidth="1"/>
    <col min="7212" max="7212" width="9" style="23" bestFit="1" customWidth="1"/>
    <col min="7213" max="7214" width="9.85546875" style="23" bestFit="1" customWidth="1"/>
    <col min="7215" max="7215" width="5.85546875" style="23" bestFit="1" customWidth="1"/>
    <col min="7216" max="7216" width="9" style="23" bestFit="1" customWidth="1"/>
    <col min="7217" max="7218" width="9.85546875" style="23" bestFit="1" customWidth="1"/>
    <col min="7219" max="7219" width="5.85546875" style="23" bestFit="1" customWidth="1"/>
    <col min="7220" max="7220" width="9" style="23" bestFit="1" customWidth="1"/>
    <col min="7221" max="7222" width="9.85546875" style="23" bestFit="1" customWidth="1"/>
    <col min="7223" max="7223" width="8" style="23" bestFit="1" customWidth="1"/>
    <col min="7224" max="7441" width="9.140625" style="23"/>
    <col min="7442" max="7442" width="17" style="23" bestFit="1" customWidth="1"/>
    <col min="7443" max="7443" width="10.42578125" style="23" customWidth="1"/>
    <col min="7444" max="7444" width="6.42578125" style="23" bestFit="1" customWidth="1"/>
    <col min="7445" max="7445" width="9.42578125" style="23" customWidth="1"/>
    <col min="7446" max="7446" width="6.85546875" style="23" bestFit="1" customWidth="1"/>
    <col min="7447" max="7447" width="5.85546875" style="23" customWidth="1"/>
    <col min="7448" max="7448" width="8" style="23" customWidth="1"/>
    <col min="7449" max="7449" width="9.42578125" style="23" bestFit="1" customWidth="1"/>
    <col min="7450" max="7450" width="8.42578125" style="23" customWidth="1"/>
    <col min="7451" max="7451" width="5.85546875" style="23" bestFit="1" customWidth="1"/>
    <col min="7452" max="7452" width="9.5703125" style="23" customWidth="1"/>
    <col min="7453" max="7453" width="9.42578125" style="23" bestFit="1" customWidth="1"/>
    <col min="7454" max="7454" width="9.42578125" style="23" customWidth="1"/>
    <col min="7455" max="7455" width="5.85546875" style="23" bestFit="1" customWidth="1"/>
    <col min="7456" max="7456" width="9.5703125" style="23" customWidth="1"/>
    <col min="7457" max="7457" width="9.42578125" style="23" bestFit="1" customWidth="1"/>
    <col min="7458" max="7458" width="10.85546875" style="23" customWidth="1"/>
    <col min="7459" max="7459" width="5.85546875" style="23" bestFit="1" customWidth="1"/>
    <col min="7460" max="7460" width="9" style="23" bestFit="1" customWidth="1"/>
    <col min="7461" max="7462" width="9.85546875" style="23" bestFit="1" customWidth="1"/>
    <col min="7463" max="7463" width="5.85546875" style="23" bestFit="1" customWidth="1"/>
    <col min="7464" max="7464" width="9" style="23" bestFit="1" customWidth="1"/>
    <col min="7465" max="7466" width="9.85546875" style="23" bestFit="1" customWidth="1"/>
    <col min="7467" max="7467" width="5.85546875" style="23" bestFit="1" customWidth="1"/>
    <col min="7468" max="7468" width="9" style="23" bestFit="1" customWidth="1"/>
    <col min="7469" max="7470" width="9.85546875" style="23" bestFit="1" customWidth="1"/>
    <col min="7471" max="7471" width="5.85546875" style="23" bestFit="1" customWidth="1"/>
    <col min="7472" max="7472" width="9" style="23" bestFit="1" customWidth="1"/>
    <col min="7473" max="7474" width="9.85546875" style="23" bestFit="1" customWidth="1"/>
    <col min="7475" max="7475" width="5.85546875" style="23" bestFit="1" customWidth="1"/>
    <col min="7476" max="7476" width="9" style="23" bestFit="1" customWidth="1"/>
    <col min="7477" max="7478" width="9.85546875" style="23" bestFit="1" customWidth="1"/>
    <col min="7479" max="7479" width="8" style="23" bestFit="1" customWidth="1"/>
    <col min="7480" max="7697" width="9.140625" style="23"/>
    <col min="7698" max="7698" width="17" style="23" bestFit="1" customWidth="1"/>
    <col min="7699" max="7699" width="10.42578125" style="23" customWidth="1"/>
    <col min="7700" max="7700" width="6.42578125" style="23" bestFit="1" customWidth="1"/>
    <col min="7701" max="7701" width="9.42578125" style="23" customWidth="1"/>
    <col min="7702" max="7702" width="6.85546875" style="23" bestFit="1" customWidth="1"/>
    <col min="7703" max="7703" width="5.85546875" style="23" customWidth="1"/>
    <col min="7704" max="7704" width="8" style="23" customWidth="1"/>
    <col min="7705" max="7705" width="9.42578125" style="23" bestFit="1" customWidth="1"/>
    <col min="7706" max="7706" width="8.42578125" style="23" customWidth="1"/>
    <col min="7707" max="7707" width="5.85546875" style="23" bestFit="1" customWidth="1"/>
    <col min="7708" max="7708" width="9.5703125" style="23" customWidth="1"/>
    <col min="7709" max="7709" width="9.42578125" style="23" bestFit="1" customWidth="1"/>
    <col min="7710" max="7710" width="9.42578125" style="23" customWidth="1"/>
    <col min="7711" max="7711" width="5.85546875" style="23" bestFit="1" customWidth="1"/>
    <col min="7712" max="7712" width="9.5703125" style="23" customWidth="1"/>
    <col min="7713" max="7713" width="9.42578125" style="23" bestFit="1" customWidth="1"/>
    <col min="7714" max="7714" width="10.85546875" style="23" customWidth="1"/>
    <col min="7715" max="7715" width="5.85546875" style="23" bestFit="1" customWidth="1"/>
    <col min="7716" max="7716" width="9" style="23" bestFit="1" customWidth="1"/>
    <col min="7717" max="7718" width="9.85546875" style="23" bestFit="1" customWidth="1"/>
    <col min="7719" max="7719" width="5.85546875" style="23" bestFit="1" customWidth="1"/>
    <col min="7720" max="7720" width="9" style="23" bestFit="1" customWidth="1"/>
    <col min="7721" max="7722" width="9.85546875" style="23" bestFit="1" customWidth="1"/>
    <col min="7723" max="7723" width="5.85546875" style="23" bestFit="1" customWidth="1"/>
    <col min="7724" max="7724" width="9" style="23" bestFit="1" customWidth="1"/>
    <col min="7725" max="7726" width="9.85546875" style="23" bestFit="1" customWidth="1"/>
    <col min="7727" max="7727" width="5.85546875" style="23" bestFit="1" customWidth="1"/>
    <col min="7728" max="7728" width="9" style="23" bestFit="1" customWidth="1"/>
    <col min="7729" max="7730" width="9.85546875" style="23" bestFit="1" customWidth="1"/>
    <col min="7731" max="7731" width="5.85546875" style="23" bestFit="1" customWidth="1"/>
    <col min="7732" max="7732" width="9" style="23" bestFit="1" customWidth="1"/>
    <col min="7733" max="7734" width="9.85546875" style="23" bestFit="1" customWidth="1"/>
    <col min="7735" max="7735" width="8" style="23" bestFit="1" customWidth="1"/>
    <col min="7736" max="7953" width="9.140625" style="23"/>
    <col min="7954" max="7954" width="17" style="23" bestFit="1" customWidth="1"/>
    <col min="7955" max="7955" width="10.42578125" style="23" customWidth="1"/>
    <col min="7956" max="7956" width="6.42578125" style="23" bestFit="1" customWidth="1"/>
    <col min="7957" max="7957" width="9.42578125" style="23" customWidth="1"/>
    <col min="7958" max="7958" width="6.85546875" style="23" bestFit="1" customWidth="1"/>
    <col min="7959" max="7959" width="5.85546875" style="23" customWidth="1"/>
    <col min="7960" max="7960" width="8" style="23" customWidth="1"/>
    <col min="7961" max="7961" width="9.42578125" style="23" bestFit="1" customWidth="1"/>
    <col min="7962" max="7962" width="8.42578125" style="23" customWidth="1"/>
    <col min="7963" max="7963" width="5.85546875" style="23" bestFit="1" customWidth="1"/>
    <col min="7964" max="7964" width="9.5703125" style="23" customWidth="1"/>
    <col min="7965" max="7965" width="9.42578125" style="23" bestFit="1" customWidth="1"/>
    <col min="7966" max="7966" width="9.42578125" style="23" customWidth="1"/>
    <col min="7967" max="7967" width="5.85546875" style="23" bestFit="1" customWidth="1"/>
    <col min="7968" max="7968" width="9.5703125" style="23" customWidth="1"/>
    <col min="7969" max="7969" width="9.42578125" style="23" bestFit="1" customWidth="1"/>
    <col min="7970" max="7970" width="10.85546875" style="23" customWidth="1"/>
    <col min="7971" max="7971" width="5.85546875" style="23" bestFit="1" customWidth="1"/>
    <col min="7972" max="7972" width="9" style="23" bestFit="1" customWidth="1"/>
    <col min="7973" max="7974" width="9.85546875" style="23" bestFit="1" customWidth="1"/>
    <col min="7975" max="7975" width="5.85546875" style="23" bestFit="1" customWidth="1"/>
    <col min="7976" max="7976" width="9" style="23" bestFit="1" customWidth="1"/>
    <col min="7977" max="7978" width="9.85546875" style="23" bestFit="1" customWidth="1"/>
    <col min="7979" max="7979" width="5.85546875" style="23" bestFit="1" customWidth="1"/>
    <col min="7980" max="7980" width="9" style="23" bestFit="1" customWidth="1"/>
    <col min="7981" max="7982" width="9.85546875" style="23" bestFit="1" customWidth="1"/>
    <col min="7983" max="7983" width="5.85546875" style="23" bestFit="1" customWidth="1"/>
    <col min="7984" max="7984" width="9" style="23" bestFit="1" customWidth="1"/>
    <col min="7985" max="7986" width="9.85546875" style="23" bestFit="1" customWidth="1"/>
    <col min="7987" max="7987" width="5.85546875" style="23" bestFit="1" customWidth="1"/>
    <col min="7988" max="7988" width="9" style="23" bestFit="1" customWidth="1"/>
    <col min="7989" max="7990" width="9.85546875" style="23" bestFit="1" customWidth="1"/>
    <col min="7991" max="7991" width="8" style="23" bestFit="1" customWidth="1"/>
    <col min="7992" max="8209" width="9.140625" style="23"/>
    <col min="8210" max="8210" width="17" style="23" bestFit="1" customWidth="1"/>
    <col min="8211" max="8211" width="10.42578125" style="23" customWidth="1"/>
    <col min="8212" max="8212" width="6.42578125" style="23" bestFit="1" customWidth="1"/>
    <col min="8213" max="8213" width="9.42578125" style="23" customWidth="1"/>
    <col min="8214" max="8214" width="6.85546875" style="23" bestFit="1" customWidth="1"/>
    <col min="8215" max="8215" width="5.85546875" style="23" customWidth="1"/>
    <col min="8216" max="8216" width="8" style="23" customWidth="1"/>
    <col min="8217" max="8217" width="9.42578125" style="23" bestFit="1" customWidth="1"/>
    <col min="8218" max="8218" width="8.42578125" style="23" customWidth="1"/>
    <col min="8219" max="8219" width="5.85546875" style="23" bestFit="1" customWidth="1"/>
    <col min="8220" max="8220" width="9.5703125" style="23" customWidth="1"/>
    <col min="8221" max="8221" width="9.42578125" style="23" bestFit="1" customWidth="1"/>
    <col min="8222" max="8222" width="9.42578125" style="23" customWidth="1"/>
    <col min="8223" max="8223" width="5.85546875" style="23" bestFit="1" customWidth="1"/>
    <col min="8224" max="8224" width="9.5703125" style="23" customWidth="1"/>
    <col min="8225" max="8225" width="9.42578125" style="23" bestFit="1" customWidth="1"/>
    <col min="8226" max="8226" width="10.85546875" style="23" customWidth="1"/>
    <col min="8227" max="8227" width="5.85546875" style="23" bestFit="1" customWidth="1"/>
    <col min="8228" max="8228" width="9" style="23" bestFit="1" customWidth="1"/>
    <col min="8229" max="8230" width="9.85546875" style="23" bestFit="1" customWidth="1"/>
    <col min="8231" max="8231" width="5.85546875" style="23" bestFit="1" customWidth="1"/>
    <col min="8232" max="8232" width="9" style="23" bestFit="1" customWidth="1"/>
    <col min="8233" max="8234" width="9.85546875" style="23" bestFit="1" customWidth="1"/>
    <col min="8235" max="8235" width="5.85546875" style="23" bestFit="1" customWidth="1"/>
    <col min="8236" max="8236" width="9" style="23" bestFit="1" customWidth="1"/>
    <col min="8237" max="8238" width="9.85546875" style="23" bestFit="1" customWidth="1"/>
    <col min="8239" max="8239" width="5.85546875" style="23" bestFit="1" customWidth="1"/>
    <col min="8240" max="8240" width="9" style="23" bestFit="1" customWidth="1"/>
    <col min="8241" max="8242" width="9.85546875" style="23" bestFit="1" customWidth="1"/>
    <col min="8243" max="8243" width="5.85546875" style="23" bestFit="1" customWidth="1"/>
    <col min="8244" max="8244" width="9" style="23" bestFit="1" customWidth="1"/>
    <col min="8245" max="8246" width="9.85546875" style="23" bestFit="1" customWidth="1"/>
    <col min="8247" max="8247" width="8" style="23" bestFit="1" customWidth="1"/>
    <col min="8248" max="8465" width="9.140625" style="23"/>
    <col min="8466" max="8466" width="17" style="23" bestFit="1" customWidth="1"/>
    <col min="8467" max="8467" width="10.42578125" style="23" customWidth="1"/>
    <col min="8468" max="8468" width="6.42578125" style="23" bestFit="1" customWidth="1"/>
    <col min="8469" max="8469" width="9.42578125" style="23" customWidth="1"/>
    <col min="8470" max="8470" width="6.85546875" style="23" bestFit="1" customWidth="1"/>
    <col min="8471" max="8471" width="5.85546875" style="23" customWidth="1"/>
    <col min="8472" max="8472" width="8" style="23" customWidth="1"/>
    <col min="8473" max="8473" width="9.42578125" style="23" bestFit="1" customWidth="1"/>
    <col min="8474" max="8474" width="8.42578125" style="23" customWidth="1"/>
    <col min="8475" max="8475" width="5.85546875" style="23" bestFit="1" customWidth="1"/>
    <col min="8476" max="8476" width="9.5703125" style="23" customWidth="1"/>
    <col min="8477" max="8477" width="9.42578125" style="23" bestFit="1" customWidth="1"/>
    <col min="8478" max="8478" width="9.42578125" style="23" customWidth="1"/>
    <col min="8479" max="8479" width="5.85546875" style="23" bestFit="1" customWidth="1"/>
    <col min="8480" max="8480" width="9.5703125" style="23" customWidth="1"/>
    <col min="8481" max="8481" width="9.42578125" style="23" bestFit="1" customWidth="1"/>
    <col min="8482" max="8482" width="10.85546875" style="23" customWidth="1"/>
    <col min="8483" max="8483" width="5.85546875" style="23" bestFit="1" customWidth="1"/>
    <col min="8484" max="8484" width="9" style="23" bestFit="1" customWidth="1"/>
    <col min="8485" max="8486" width="9.85546875" style="23" bestFit="1" customWidth="1"/>
    <col min="8487" max="8487" width="5.85546875" style="23" bestFit="1" customWidth="1"/>
    <col min="8488" max="8488" width="9" style="23" bestFit="1" customWidth="1"/>
    <col min="8489" max="8490" width="9.85546875" style="23" bestFit="1" customWidth="1"/>
    <col min="8491" max="8491" width="5.85546875" style="23" bestFit="1" customWidth="1"/>
    <col min="8492" max="8492" width="9" style="23" bestFit="1" customWidth="1"/>
    <col min="8493" max="8494" width="9.85546875" style="23" bestFit="1" customWidth="1"/>
    <col min="8495" max="8495" width="5.85546875" style="23" bestFit="1" customWidth="1"/>
    <col min="8496" max="8496" width="9" style="23" bestFit="1" customWidth="1"/>
    <col min="8497" max="8498" width="9.85546875" style="23" bestFit="1" customWidth="1"/>
    <col min="8499" max="8499" width="5.85546875" style="23" bestFit="1" customWidth="1"/>
    <col min="8500" max="8500" width="9" style="23" bestFit="1" customWidth="1"/>
    <col min="8501" max="8502" width="9.85546875" style="23" bestFit="1" customWidth="1"/>
    <col min="8503" max="8503" width="8" style="23" bestFit="1" customWidth="1"/>
    <col min="8504" max="8721" width="9.140625" style="23"/>
    <col min="8722" max="8722" width="17" style="23" bestFit="1" customWidth="1"/>
    <col min="8723" max="8723" width="10.42578125" style="23" customWidth="1"/>
    <col min="8724" max="8724" width="6.42578125" style="23" bestFit="1" customWidth="1"/>
    <col min="8725" max="8725" width="9.42578125" style="23" customWidth="1"/>
    <col min="8726" max="8726" width="6.85546875" style="23" bestFit="1" customWidth="1"/>
    <col min="8727" max="8727" width="5.85546875" style="23" customWidth="1"/>
    <col min="8728" max="8728" width="8" style="23" customWidth="1"/>
    <col min="8729" max="8729" width="9.42578125" style="23" bestFit="1" customWidth="1"/>
    <col min="8730" max="8730" width="8.42578125" style="23" customWidth="1"/>
    <col min="8731" max="8731" width="5.85546875" style="23" bestFit="1" customWidth="1"/>
    <col min="8732" max="8732" width="9.5703125" style="23" customWidth="1"/>
    <col min="8733" max="8733" width="9.42578125" style="23" bestFit="1" customWidth="1"/>
    <col min="8734" max="8734" width="9.42578125" style="23" customWidth="1"/>
    <col min="8735" max="8735" width="5.85546875" style="23" bestFit="1" customWidth="1"/>
    <col min="8736" max="8736" width="9.5703125" style="23" customWidth="1"/>
    <col min="8737" max="8737" width="9.42578125" style="23" bestFit="1" customWidth="1"/>
    <col min="8738" max="8738" width="10.85546875" style="23" customWidth="1"/>
    <col min="8739" max="8739" width="5.85546875" style="23" bestFit="1" customWidth="1"/>
    <col min="8740" max="8740" width="9" style="23" bestFit="1" customWidth="1"/>
    <col min="8741" max="8742" width="9.85546875" style="23" bestFit="1" customWidth="1"/>
    <col min="8743" max="8743" width="5.85546875" style="23" bestFit="1" customWidth="1"/>
    <col min="8744" max="8744" width="9" style="23" bestFit="1" customWidth="1"/>
    <col min="8745" max="8746" width="9.85546875" style="23" bestFit="1" customWidth="1"/>
    <col min="8747" max="8747" width="5.85546875" style="23" bestFit="1" customWidth="1"/>
    <col min="8748" max="8748" width="9" style="23" bestFit="1" customWidth="1"/>
    <col min="8749" max="8750" width="9.85546875" style="23" bestFit="1" customWidth="1"/>
    <col min="8751" max="8751" width="5.85546875" style="23" bestFit="1" customWidth="1"/>
    <col min="8752" max="8752" width="9" style="23" bestFit="1" customWidth="1"/>
    <col min="8753" max="8754" width="9.85546875" style="23" bestFit="1" customWidth="1"/>
    <col min="8755" max="8755" width="5.85546875" style="23" bestFit="1" customWidth="1"/>
    <col min="8756" max="8756" width="9" style="23" bestFit="1" customWidth="1"/>
    <col min="8757" max="8758" width="9.85546875" style="23" bestFit="1" customWidth="1"/>
    <col min="8759" max="8759" width="8" style="23" bestFit="1" customWidth="1"/>
    <col min="8760" max="8977" width="9.140625" style="23"/>
    <col min="8978" max="8978" width="17" style="23" bestFit="1" customWidth="1"/>
    <col min="8979" max="8979" width="10.42578125" style="23" customWidth="1"/>
    <col min="8980" max="8980" width="6.42578125" style="23" bestFit="1" customWidth="1"/>
    <col min="8981" max="8981" width="9.42578125" style="23" customWidth="1"/>
    <col min="8982" max="8982" width="6.85546875" style="23" bestFit="1" customWidth="1"/>
    <col min="8983" max="8983" width="5.85546875" style="23" customWidth="1"/>
    <col min="8984" max="8984" width="8" style="23" customWidth="1"/>
    <col min="8985" max="8985" width="9.42578125" style="23" bestFit="1" customWidth="1"/>
    <col min="8986" max="8986" width="8.42578125" style="23" customWidth="1"/>
    <col min="8987" max="8987" width="5.85546875" style="23" bestFit="1" customWidth="1"/>
    <col min="8988" max="8988" width="9.5703125" style="23" customWidth="1"/>
    <col min="8989" max="8989" width="9.42578125" style="23" bestFit="1" customWidth="1"/>
    <col min="8990" max="8990" width="9.42578125" style="23" customWidth="1"/>
    <col min="8991" max="8991" width="5.85546875" style="23" bestFit="1" customWidth="1"/>
    <col min="8992" max="8992" width="9.5703125" style="23" customWidth="1"/>
    <col min="8993" max="8993" width="9.42578125" style="23" bestFit="1" customWidth="1"/>
    <col min="8994" max="8994" width="10.85546875" style="23" customWidth="1"/>
    <col min="8995" max="8995" width="5.85546875" style="23" bestFit="1" customWidth="1"/>
    <col min="8996" max="8996" width="9" style="23" bestFit="1" customWidth="1"/>
    <col min="8997" max="8998" width="9.85546875" style="23" bestFit="1" customWidth="1"/>
    <col min="8999" max="8999" width="5.85546875" style="23" bestFit="1" customWidth="1"/>
    <col min="9000" max="9000" width="9" style="23" bestFit="1" customWidth="1"/>
    <col min="9001" max="9002" width="9.85546875" style="23" bestFit="1" customWidth="1"/>
    <col min="9003" max="9003" width="5.85546875" style="23" bestFit="1" customWidth="1"/>
    <col min="9004" max="9004" width="9" style="23" bestFit="1" customWidth="1"/>
    <col min="9005" max="9006" width="9.85546875" style="23" bestFit="1" customWidth="1"/>
    <col min="9007" max="9007" width="5.85546875" style="23" bestFit="1" customWidth="1"/>
    <col min="9008" max="9008" width="9" style="23" bestFit="1" customWidth="1"/>
    <col min="9009" max="9010" width="9.85546875" style="23" bestFit="1" customWidth="1"/>
    <col min="9011" max="9011" width="5.85546875" style="23" bestFit="1" customWidth="1"/>
    <col min="9012" max="9012" width="9" style="23" bestFit="1" customWidth="1"/>
    <col min="9013" max="9014" width="9.85546875" style="23" bestFit="1" customWidth="1"/>
    <col min="9015" max="9015" width="8" style="23" bestFit="1" customWidth="1"/>
    <col min="9016" max="9233" width="9.140625" style="23"/>
    <col min="9234" max="9234" width="17" style="23" bestFit="1" customWidth="1"/>
    <col min="9235" max="9235" width="10.42578125" style="23" customWidth="1"/>
    <col min="9236" max="9236" width="6.42578125" style="23" bestFit="1" customWidth="1"/>
    <col min="9237" max="9237" width="9.42578125" style="23" customWidth="1"/>
    <col min="9238" max="9238" width="6.85546875" style="23" bestFit="1" customWidth="1"/>
    <col min="9239" max="9239" width="5.85546875" style="23" customWidth="1"/>
    <col min="9240" max="9240" width="8" style="23" customWidth="1"/>
    <col min="9241" max="9241" width="9.42578125" style="23" bestFit="1" customWidth="1"/>
    <col min="9242" max="9242" width="8.42578125" style="23" customWidth="1"/>
    <col min="9243" max="9243" width="5.85546875" style="23" bestFit="1" customWidth="1"/>
    <col min="9244" max="9244" width="9.5703125" style="23" customWidth="1"/>
    <col min="9245" max="9245" width="9.42578125" style="23" bestFit="1" customWidth="1"/>
    <col min="9246" max="9246" width="9.42578125" style="23" customWidth="1"/>
    <col min="9247" max="9247" width="5.85546875" style="23" bestFit="1" customWidth="1"/>
    <col min="9248" max="9248" width="9.5703125" style="23" customWidth="1"/>
    <col min="9249" max="9249" width="9.42578125" style="23" bestFit="1" customWidth="1"/>
    <col min="9250" max="9250" width="10.85546875" style="23" customWidth="1"/>
    <col min="9251" max="9251" width="5.85546875" style="23" bestFit="1" customWidth="1"/>
    <col min="9252" max="9252" width="9" style="23" bestFit="1" customWidth="1"/>
    <col min="9253" max="9254" width="9.85546875" style="23" bestFit="1" customWidth="1"/>
    <col min="9255" max="9255" width="5.85546875" style="23" bestFit="1" customWidth="1"/>
    <col min="9256" max="9256" width="9" style="23" bestFit="1" customWidth="1"/>
    <col min="9257" max="9258" width="9.85546875" style="23" bestFit="1" customWidth="1"/>
    <col min="9259" max="9259" width="5.85546875" style="23" bestFit="1" customWidth="1"/>
    <col min="9260" max="9260" width="9" style="23" bestFit="1" customWidth="1"/>
    <col min="9261" max="9262" width="9.85546875" style="23" bestFit="1" customWidth="1"/>
    <col min="9263" max="9263" width="5.85546875" style="23" bestFit="1" customWidth="1"/>
    <col min="9264" max="9264" width="9" style="23" bestFit="1" customWidth="1"/>
    <col min="9265" max="9266" width="9.85546875" style="23" bestFit="1" customWidth="1"/>
    <col min="9267" max="9267" width="5.85546875" style="23" bestFit="1" customWidth="1"/>
    <col min="9268" max="9268" width="9" style="23" bestFit="1" customWidth="1"/>
    <col min="9269" max="9270" width="9.85546875" style="23" bestFit="1" customWidth="1"/>
    <col min="9271" max="9271" width="8" style="23" bestFit="1" customWidth="1"/>
    <col min="9272" max="9489" width="9.140625" style="23"/>
    <col min="9490" max="9490" width="17" style="23" bestFit="1" customWidth="1"/>
    <col min="9491" max="9491" width="10.42578125" style="23" customWidth="1"/>
    <col min="9492" max="9492" width="6.42578125" style="23" bestFit="1" customWidth="1"/>
    <col min="9493" max="9493" width="9.42578125" style="23" customWidth="1"/>
    <col min="9494" max="9494" width="6.85546875" style="23" bestFit="1" customWidth="1"/>
    <col min="9495" max="9495" width="5.85546875" style="23" customWidth="1"/>
    <col min="9496" max="9496" width="8" style="23" customWidth="1"/>
    <col min="9497" max="9497" width="9.42578125" style="23" bestFit="1" customWidth="1"/>
    <col min="9498" max="9498" width="8.42578125" style="23" customWidth="1"/>
    <col min="9499" max="9499" width="5.85546875" style="23" bestFit="1" customWidth="1"/>
    <col min="9500" max="9500" width="9.5703125" style="23" customWidth="1"/>
    <col min="9501" max="9501" width="9.42578125" style="23" bestFit="1" customWidth="1"/>
    <col min="9502" max="9502" width="9.42578125" style="23" customWidth="1"/>
    <col min="9503" max="9503" width="5.85546875" style="23" bestFit="1" customWidth="1"/>
    <col min="9504" max="9504" width="9.5703125" style="23" customWidth="1"/>
    <col min="9505" max="9505" width="9.42578125" style="23" bestFit="1" customWidth="1"/>
    <col min="9506" max="9506" width="10.85546875" style="23" customWidth="1"/>
    <col min="9507" max="9507" width="5.85546875" style="23" bestFit="1" customWidth="1"/>
    <col min="9508" max="9508" width="9" style="23" bestFit="1" customWidth="1"/>
    <col min="9509" max="9510" width="9.85546875" style="23" bestFit="1" customWidth="1"/>
    <col min="9511" max="9511" width="5.85546875" style="23" bestFit="1" customWidth="1"/>
    <col min="9512" max="9512" width="9" style="23" bestFit="1" customWidth="1"/>
    <col min="9513" max="9514" width="9.85546875" style="23" bestFit="1" customWidth="1"/>
    <col min="9515" max="9515" width="5.85546875" style="23" bestFit="1" customWidth="1"/>
    <col min="9516" max="9516" width="9" style="23" bestFit="1" customWidth="1"/>
    <col min="9517" max="9518" width="9.85546875" style="23" bestFit="1" customWidth="1"/>
    <col min="9519" max="9519" width="5.85546875" style="23" bestFit="1" customWidth="1"/>
    <col min="9520" max="9520" width="9" style="23" bestFit="1" customWidth="1"/>
    <col min="9521" max="9522" width="9.85546875" style="23" bestFit="1" customWidth="1"/>
    <col min="9523" max="9523" width="5.85546875" style="23" bestFit="1" customWidth="1"/>
    <col min="9524" max="9524" width="9" style="23" bestFit="1" customWidth="1"/>
    <col min="9525" max="9526" width="9.85546875" style="23" bestFit="1" customWidth="1"/>
    <col min="9527" max="9527" width="8" style="23" bestFit="1" customWidth="1"/>
    <col min="9528" max="9745" width="9.140625" style="23"/>
    <col min="9746" max="9746" width="17" style="23" bestFit="1" customWidth="1"/>
    <col min="9747" max="9747" width="10.42578125" style="23" customWidth="1"/>
    <col min="9748" max="9748" width="6.42578125" style="23" bestFit="1" customWidth="1"/>
    <col min="9749" max="9749" width="9.42578125" style="23" customWidth="1"/>
    <col min="9750" max="9750" width="6.85546875" style="23" bestFit="1" customWidth="1"/>
    <col min="9751" max="9751" width="5.85546875" style="23" customWidth="1"/>
    <col min="9752" max="9752" width="8" style="23" customWidth="1"/>
    <col min="9753" max="9753" width="9.42578125" style="23" bestFit="1" customWidth="1"/>
    <col min="9754" max="9754" width="8.42578125" style="23" customWidth="1"/>
    <col min="9755" max="9755" width="5.85546875" style="23" bestFit="1" customWidth="1"/>
    <col min="9756" max="9756" width="9.5703125" style="23" customWidth="1"/>
    <col min="9757" max="9757" width="9.42578125" style="23" bestFit="1" customWidth="1"/>
    <col min="9758" max="9758" width="9.42578125" style="23" customWidth="1"/>
    <col min="9759" max="9759" width="5.85546875" style="23" bestFit="1" customWidth="1"/>
    <col min="9760" max="9760" width="9.5703125" style="23" customWidth="1"/>
    <col min="9761" max="9761" width="9.42578125" style="23" bestFit="1" customWidth="1"/>
    <col min="9762" max="9762" width="10.85546875" style="23" customWidth="1"/>
    <col min="9763" max="9763" width="5.85546875" style="23" bestFit="1" customWidth="1"/>
    <col min="9764" max="9764" width="9" style="23" bestFit="1" customWidth="1"/>
    <col min="9765" max="9766" width="9.85546875" style="23" bestFit="1" customWidth="1"/>
    <col min="9767" max="9767" width="5.85546875" style="23" bestFit="1" customWidth="1"/>
    <col min="9768" max="9768" width="9" style="23" bestFit="1" customWidth="1"/>
    <col min="9769" max="9770" width="9.85546875" style="23" bestFit="1" customWidth="1"/>
    <col min="9771" max="9771" width="5.85546875" style="23" bestFit="1" customWidth="1"/>
    <col min="9772" max="9772" width="9" style="23" bestFit="1" customWidth="1"/>
    <col min="9773" max="9774" width="9.85546875" style="23" bestFit="1" customWidth="1"/>
    <col min="9775" max="9775" width="5.85546875" style="23" bestFit="1" customWidth="1"/>
    <col min="9776" max="9776" width="9" style="23" bestFit="1" customWidth="1"/>
    <col min="9777" max="9778" width="9.85546875" style="23" bestFit="1" customWidth="1"/>
    <col min="9779" max="9779" width="5.85546875" style="23" bestFit="1" customWidth="1"/>
    <col min="9780" max="9780" width="9" style="23" bestFit="1" customWidth="1"/>
    <col min="9781" max="9782" width="9.85546875" style="23" bestFit="1" customWidth="1"/>
    <col min="9783" max="9783" width="8" style="23" bestFit="1" customWidth="1"/>
    <col min="9784" max="10001" width="9.140625" style="23"/>
    <col min="10002" max="10002" width="17" style="23" bestFit="1" customWidth="1"/>
    <col min="10003" max="10003" width="10.42578125" style="23" customWidth="1"/>
    <col min="10004" max="10004" width="6.42578125" style="23" bestFit="1" customWidth="1"/>
    <col min="10005" max="10005" width="9.42578125" style="23" customWidth="1"/>
    <col min="10006" max="10006" width="6.85546875" style="23" bestFit="1" customWidth="1"/>
    <col min="10007" max="10007" width="5.85546875" style="23" customWidth="1"/>
    <col min="10008" max="10008" width="8" style="23" customWidth="1"/>
    <col min="10009" max="10009" width="9.42578125" style="23" bestFit="1" customWidth="1"/>
    <col min="10010" max="10010" width="8.42578125" style="23" customWidth="1"/>
    <col min="10011" max="10011" width="5.85546875" style="23" bestFit="1" customWidth="1"/>
    <col min="10012" max="10012" width="9.5703125" style="23" customWidth="1"/>
    <col min="10013" max="10013" width="9.42578125" style="23" bestFit="1" customWidth="1"/>
    <col min="10014" max="10014" width="9.42578125" style="23" customWidth="1"/>
    <col min="10015" max="10015" width="5.85546875" style="23" bestFit="1" customWidth="1"/>
    <col min="10016" max="10016" width="9.5703125" style="23" customWidth="1"/>
    <col min="10017" max="10017" width="9.42578125" style="23" bestFit="1" customWidth="1"/>
    <col min="10018" max="10018" width="10.85546875" style="23" customWidth="1"/>
    <col min="10019" max="10019" width="5.85546875" style="23" bestFit="1" customWidth="1"/>
    <col min="10020" max="10020" width="9" style="23" bestFit="1" customWidth="1"/>
    <col min="10021" max="10022" width="9.85546875" style="23" bestFit="1" customWidth="1"/>
    <col min="10023" max="10023" width="5.85546875" style="23" bestFit="1" customWidth="1"/>
    <col min="10024" max="10024" width="9" style="23" bestFit="1" customWidth="1"/>
    <col min="10025" max="10026" width="9.85546875" style="23" bestFit="1" customWidth="1"/>
    <col min="10027" max="10027" width="5.85546875" style="23" bestFit="1" customWidth="1"/>
    <col min="10028" max="10028" width="9" style="23" bestFit="1" customWidth="1"/>
    <col min="10029" max="10030" width="9.85546875" style="23" bestFit="1" customWidth="1"/>
    <col min="10031" max="10031" width="5.85546875" style="23" bestFit="1" customWidth="1"/>
    <col min="10032" max="10032" width="9" style="23" bestFit="1" customWidth="1"/>
    <col min="10033" max="10034" width="9.85546875" style="23" bestFit="1" customWidth="1"/>
    <col min="10035" max="10035" width="5.85546875" style="23" bestFit="1" customWidth="1"/>
    <col min="10036" max="10036" width="9" style="23" bestFit="1" customWidth="1"/>
    <col min="10037" max="10038" width="9.85546875" style="23" bestFit="1" customWidth="1"/>
    <col min="10039" max="10039" width="8" style="23" bestFit="1" customWidth="1"/>
    <col min="10040" max="10257" width="9.140625" style="23"/>
    <col min="10258" max="10258" width="17" style="23" bestFit="1" customWidth="1"/>
    <col min="10259" max="10259" width="10.42578125" style="23" customWidth="1"/>
    <col min="10260" max="10260" width="6.42578125" style="23" bestFit="1" customWidth="1"/>
    <col min="10261" max="10261" width="9.42578125" style="23" customWidth="1"/>
    <col min="10262" max="10262" width="6.85546875" style="23" bestFit="1" customWidth="1"/>
    <col min="10263" max="10263" width="5.85546875" style="23" customWidth="1"/>
    <col min="10264" max="10264" width="8" style="23" customWidth="1"/>
    <col min="10265" max="10265" width="9.42578125" style="23" bestFit="1" customWidth="1"/>
    <col min="10266" max="10266" width="8.42578125" style="23" customWidth="1"/>
    <col min="10267" max="10267" width="5.85546875" style="23" bestFit="1" customWidth="1"/>
    <col min="10268" max="10268" width="9.5703125" style="23" customWidth="1"/>
    <col min="10269" max="10269" width="9.42578125" style="23" bestFit="1" customWidth="1"/>
    <col min="10270" max="10270" width="9.42578125" style="23" customWidth="1"/>
    <col min="10271" max="10271" width="5.85546875" style="23" bestFit="1" customWidth="1"/>
    <col min="10272" max="10272" width="9.5703125" style="23" customWidth="1"/>
    <col min="10273" max="10273" width="9.42578125" style="23" bestFit="1" customWidth="1"/>
    <col min="10274" max="10274" width="10.85546875" style="23" customWidth="1"/>
    <col min="10275" max="10275" width="5.85546875" style="23" bestFit="1" customWidth="1"/>
    <col min="10276" max="10276" width="9" style="23" bestFit="1" customWidth="1"/>
    <col min="10277" max="10278" width="9.85546875" style="23" bestFit="1" customWidth="1"/>
    <col min="10279" max="10279" width="5.85546875" style="23" bestFit="1" customWidth="1"/>
    <col min="10280" max="10280" width="9" style="23" bestFit="1" customWidth="1"/>
    <col min="10281" max="10282" width="9.85546875" style="23" bestFit="1" customWidth="1"/>
    <col min="10283" max="10283" width="5.85546875" style="23" bestFit="1" customWidth="1"/>
    <col min="10284" max="10284" width="9" style="23" bestFit="1" customWidth="1"/>
    <col min="10285" max="10286" width="9.85546875" style="23" bestFit="1" customWidth="1"/>
    <col min="10287" max="10287" width="5.85546875" style="23" bestFit="1" customWidth="1"/>
    <col min="10288" max="10288" width="9" style="23" bestFit="1" customWidth="1"/>
    <col min="10289" max="10290" width="9.85546875" style="23" bestFit="1" customWidth="1"/>
    <col min="10291" max="10291" width="5.85546875" style="23" bestFit="1" customWidth="1"/>
    <col min="10292" max="10292" width="9" style="23" bestFit="1" customWidth="1"/>
    <col min="10293" max="10294" width="9.85546875" style="23" bestFit="1" customWidth="1"/>
    <col min="10295" max="10295" width="8" style="23" bestFit="1" customWidth="1"/>
    <col min="10296" max="10513" width="9.140625" style="23"/>
    <col min="10514" max="10514" width="17" style="23" bestFit="1" customWidth="1"/>
    <col min="10515" max="10515" width="10.42578125" style="23" customWidth="1"/>
    <col min="10516" max="10516" width="6.42578125" style="23" bestFit="1" customWidth="1"/>
    <col min="10517" max="10517" width="9.42578125" style="23" customWidth="1"/>
    <col min="10518" max="10518" width="6.85546875" style="23" bestFit="1" customWidth="1"/>
    <col min="10519" max="10519" width="5.85546875" style="23" customWidth="1"/>
    <col min="10520" max="10520" width="8" style="23" customWidth="1"/>
    <col min="10521" max="10521" width="9.42578125" style="23" bestFit="1" customWidth="1"/>
    <col min="10522" max="10522" width="8.42578125" style="23" customWidth="1"/>
    <col min="10523" max="10523" width="5.85546875" style="23" bestFit="1" customWidth="1"/>
    <col min="10524" max="10524" width="9.5703125" style="23" customWidth="1"/>
    <col min="10525" max="10525" width="9.42578125" style="23" bestFit="1" customWidth="1"/>
    <col min="10526" max="10526" width="9.42578125" style="23" customWidth="1"/>
    <col min="10527" max="10527" width="5.85546875" style="23" bestFit="1" customWidth="1"/>
    <col min="10528" max="10528" width="9.5703125" style="23" customWidth="1"/>
    <col min="10529" max="10529" width="9.42578125" style="23" bestFit="1" customWidth="1"/>
    <col min="10530" max="10530" width="10.85546875" style="23" customWidth="1"/>
    <col min="10531" max="10531" width="5.85546875" style="23" bestFit="1" customWidth="1"/>
    <col min="10532" max="10532" width="9" style="23" bestFit="1" customWidth="1"/>
    <col min="10533" max="10534" width="9.85546875" style="23" bestFit="1" customWidth="1"/>
    <col min="10535" max="10535" width="5.85546875" style="23" bestFit="1" customWidth="1"/>
    <col min="10536" max="10536" width="9" style="23" bestFit="1" customWidth="1"/>
    <col min="10537" max="10538" width="9.85546875" style="23" bestFit="1" customWidth="1"/>
    <col min="10539" max="10539" width="5.85546875" style="23" bestFit="1" customWidth="1"/>
    <col min="10540" max="10540" width="9" style="23" bestFit="1" customWidth="1"/>
    <col min="10541" max="10542" width="9.85546875" style="23" bestFit="1" customWidth="1"/>
    <col min="10543" max="10543" width="5.85546875" style="23" bestFit="1" customWidth="1"/>
    <col min="10544" max="10544" width="9" style="23" bestFit="1" customWidth="1"/>
    <col min="10545" max="10546" width="9.85546875" style="23" bestFit="1" customWidth="1"/>
    <col min="10547" max="10547" width="5.85546875" style="23" bestFit="1" customWidth="1"/>
    <col min="10548" max="10548" width="9" style="23" bestFit="1" customWidth="1"/>
    <col min="10549" max="10550" width="9.85546875" style="23" bestFit="1" customWidth="1"/>
    <col min="10551" max="10551" width="8" style="23" bestFit="1" customWidth="1"/>
    <col min="10552" max="10769" width="9.140625" style="23"/>
    <col min="10770" max="10770" width="17" style="23" bestFit="1" customWidth="1"/>
    <col min="10771" max="10771" width="10.42578125" style="23" customWidth="1"/>
    <col min="10772" max="10772" width="6.42578125" style="23" bestFit="1" customWidth="1"/>
    <col min="10773" max="10773" width="9.42578125" style="23" customWidth="1"/>
    <col min="10774" max="10774" width="6.85546875" style="23" bestFit="1" customWidth="1"/>
    <col min="10775" max="10775" width="5.85546875" style="23" customWidth="1"/>
    <col min="10776" max="10776" width="8" style="23" customWidth="1"/>
    <col min="10777" max="10777" width="9.42578125" style="23" bestFit="1" customWidth="1"/>
    <col min="10778" max="10778" width="8.42578125" style="23" customWidth="1"/>
    <col min="10779" max="10779" width="5.85546875" style="23" bestFit="1" customWidth="1"/>
    <col min="10780" max="10780" width="9.5703125" style="23" customWidth="1"/>
    <col min="10781" max="10781" width="9.42578125" style="23" bestFit="1" customWidth="1"/>
    <col min="10782" max="10782" width="9.42578125" style="23" customWidth="1"/>
    <col min="10783" max="10783" width="5.85546875" style="23" bestFit="1" customWidth="1"/>
    <col min="10784" max="10784" width="9.5703125" style="23" customWidth="1"/>
    <col min="10785" max="10785" width="9.42578125" style="23" bestFit="1" customWidth="1"/>
    <col min="10786" max="10786" width="10.85546875" style="23" customWidth="1"/>
    <col min="10787" max="10787" width="5.85546875" style="23" bestFit="1" customWidth="1"/>
    <col min="10788" max="10788" width="9" style="23" bestFit="1" customWidth="1"/>
    <col min="10789" max="10790" width="9.85546875" style="23" bestFit="1" customWidth="1"/>
    <col min="10791" max="10791" width="5.85546875" style="23" bestFit="1" customWidth="1"/>
    <col min="10792" max="10792" width="9" style="23" bestFit="1" customWidth="1"/>
    <col min="10793" max="10794" width="9.85546875" style="23" bestFit="1" customWidth="1"/>
    <col min="10795" max="10795" width="5.85546875" style="23" bestFit="1" customWidth="1"/>
    <col min="10796" max="10796" width="9" style="23" bestFit="1" customWidth="1"/>
    <col min="10797" max="10798" width="9.85546875" style="23" bestFit="1" customWidth="1"/>
    <col min="10799" max="10799" width="5.85546875" style="23" bestFit="1" customWidth="1"/>
    <col min="10800" max="10800" width="9" style="23" bestFit="1" customWidth="1"/>
    <col min="10801" max="10802" width="9.85546875" style="23" bestFit="1" customWidth="1"/>
    <col min="10803" max="10803" width="5.85546875" style="23" bestFit="1" customWidth="1"/>
    <col min="10804" max="10804" width="9" style="23" bestFit="1" customWidth="1"/>
    <col min="10805" max="10806" width="9.85546875" style="23" bestFit="1" customWidth="1"/>
    <col min="10807" max="10807" width="8" style="23" bestFit="1" customWidth="1"/>
    <col min="10808" max="11025" width="9.140625" style="23"/>
    <col min="11026" max="11026" width="17" style="23" bestFit="1" customWidth="1"/>
    <col min="11027" max="11027" width="10.42578125" style="23" customWidth="1"/>
    <col min="11028" max="11028" width="6.42578125" style="23" bestFit="1" customWidth="1"/>
    <col min="11029" max="11029" width="9.42578125" style="23" customWidth="1"/>
    <col min="11030" max="11030" width="6.85546875" style="23" bestFit="1" customWidth="1"/>
    <col min="11031" max="11031" width="5.85546875" style="23" customWidth="1"/>
    <col min="11032" max="11032" width="8" style="23" customWidth="1"/>
    <col min="11033" max="11033" width="9.42578125" style="23" bestFit="1" customWidth="1"/>
    <col min="11034" max="11034" width="8.42578125" style="23" customWidth="1"/>
    <col min="11035" max="11035" width="5.85546875" style="23" bestFit="1" customWidth="1"/>
    <col min="11036" max="11036" width="9.5703125" style="23" customWidth="1"/>
    <col min="11037" max="11037" width="9.42578125" style="23" bestFit="1" customWidth="1"/>
    <col min="11038" max="11038" width="9.42578125" style="23" customWidth="1"/>
    <col min="11039" max="11039" width="5.85546875" style="23" bestFit="1" customWidth="1"/>
    <col min="11040" max="11040" width="9.5703125" style="23" customWidth="1"/>
    <col min="11041" max="11041" width="9.42578125" style="23" bestFit="1" customWidth="1"/>
    <col min="11042" max="11042" width="10.85546875" style="23" customWidth="1"/>
    <col min="11043" max="11043" width="5.85546875" style="23" bestFit="1" customWidth="1"/>
    <col min="11044" max="11044" width="9" style="23" bestFit="1" customWidth="1"/>
    <col min="11045" max="11046" width="9.85546875" style="23" bestFit="1" customWidth="1"/>
    <col min="11047" max="11047" width="5.85546875" style="23" bestFit="1" customWidth="1"/>
    <col min="11048" max="11048" width="9" style="23" bestFit="1" customWidth="1"/>
    <col min="11049" max="11050" width="9.85546875" style="23" bestFit="1" customWidth="1"/>
    <col min="11051" max="11051" width="5.85546875" style="23" bestFit="1" customWidth="1"/>
    <col min="11052" max="11052" width="9" style="23" bestFit="1" customWidth="1"/>
    <col min="11053" max="11054" width="9.85546875" style="23" bestFit="1" customWidth="1"/>
    <col min="11055" max="11055" width="5.85546875" style="23" bestFit="1" customWidth="1"/>
    <col min="11056" max="11056" width="9" style="23" bestFit="1" customWidth="1"/>
    <col min="11057" max="11058" width="9.85546875" style="23" bestFit="1" customWidth="1"/>
    <col min="11059" max="11059" width="5.85546875" style="23" bestFit="1" customWidth="1"/>
    <col min="11060" max="11060" width="9" style="23" bestFit="1" customWidth="1"/>
    <col min="11061" max="11062" width="9.85546875" style="23" bestFit="1" customWidth="1"/>
    <col min="11063" max="11063" width="8" style="23" bestFit="1" customWidth="1"/>
    <col min="11064" max="11281" width="9.140625" style="23"/>
    <col min="11282" max="11282" width="17" style="23" bestFit="1" customWidth="1"/>
    <col min="11283" max="11283" width="10.42578125" style="23" customWidth="1"/>
    <col min="11284" max="11284" width="6.42578125" style="23" bestFit="1" customWidth="1"/>
    <col min="11285" max="11285" width="9.42578125" style="23" customWidth="1"/>
    <col min="11286" max="11286" width="6.85546875" style="23" bestFit="1" customWidth="1"/>
    <col min="11287" max="11287" width="5.85546875" style="23" customWidth="1"/>
    <col min="11288" max="11288" width="8" style="23" customWidth="1"/>
    <col min="11289" max="11289" width="9.42578125" style="23" bestFit="1" customWidth="1"/>
    <col min="11290" max="11290" width="8.42578125" style="23" customWidth="1"/>
    <col min="11291" max="11291" width="5.85546875" style="23" bestFit="1" customWidth="1"/>
    <col min="11292" max="11292" width="9.5703125" style="23" customWidth="1"/>
    <col min="11293" max="11293" width="9.42578125" style="23" bestFit="1" customWidth="1"/>
    <col min="11294" max="11294" width="9.42578125" style="23" customWidth="1"/>
    <col min="11295" max="11295" width="5.85546875" style="23" bestFit="1" customWidth="1"/>
    <col min="11296" max="11296" width="9.5703125" style="23" customWidth="1"/>
    <col min="11297" max="11297" width="9.42578125" style="23" bestFit="1" customWidth="1"/>
    <col min="11298" max="11298" width="10.85546875" style="23" customWidth="1"/>
    <col min="11299" max="11299" width="5.85546875" style="23" bestFit="1" customWidth="1"/>
    <col min="11300" max="11300" width="9" style="23" bestFit="1" customWidth="1"/>
    <col min="11301" max="11302" width="9.85546875" style="23" bestFit="1" customWidth="1"/>
    <col min="11303" max="11303" width="5.85546875" style="23" bestFit="1" customWidth="1"/>
    <col min="11304" max="11304" width="9" style="23" bestFit="1" customWidth="1"/>
    <col min="11305" max="11306" width="9.85546875" style="23" bestFit="1" customWidth="1"/>
    <col min="11307" max="11307" width="5.85546875" style="23" bestFit="1" customWidth="1"/>
    <col min="11308" max="11308" width="9" style="23" bestFit="1" customWidth="1"/>
    <col min="11309" max="11310" width="9.85546875" style="23" bestFit="1" customWidth="1"/>
    <col min="11311" max="11311" width="5.85546875" style="23" bestFit="1" customWidth="1"/>
    <col min="11312" max="11312" width="9" style="23" bestFit="1" customWidth="1"/>
    <col min="11313" max="11314" width="9.85546875" style="23" bestFit="1" customWidth="1"/>
    <col min="11315" max="11315" width="5.85546875" style="23" bestFit="1" customWidth="1"/>
    <col min="11316" max="11316" width="9" style="23" bestFit="1" customWidth="1"/>
    <col min="11317" max="11318" width="9.85546875" style="23" bestFit="1" customWidth="1"/>
    <col min="11319" max="11319" width="8" style="23" bestFit="1" customWidth="1"/>
    <col min="11320" max="11537" width="9.140625" style="23"/>
    <col min="11538" max="11538" width="17" style="23" bestFit="1" customWidth="1"/>
    <col min="11539" max="11539" width="10.42578125" style="23" customWidth="1"/>
    <col min="11540" max="11540" width="6.42578125" style="23" bestFit="1" customWidth="1"/>
    <col min="11541" max="11541" width="9.42578125" style="23" customWidth="1"/>
    <col min="11542" max="11542" width="6.85546875" style="23" bestFit="1" customWidth="1"/>
    <col min="11543" max="11543" width="5.85546875" style="23" customWidth="1"/>
    <col min="11544" max="11544" width="8" style="23" customWidth="1"/>
    <col min="11545" max="11545" width="9.42578125" style="23" bestFit="1" customWidth="1"/>
    <col min="11546" max="11546" width="8.42578125" style="23" customWidth="1"/>
    <col min="11547" max="11547" width="5.85546875" style="23" bestFit="1" customWidth="1"/>
    <col min="11548" max="11548" width="9.5703125" style="23" customWidth="1"/>
    <col min="11549" max="11549" width="9.42578125" style="23" bestFit="1" customWidth="1"/>
    <col min="11550" max="11550" width="9.42578125" style="23" customWidth="1"/>
    <col min="11551" max="11551" width="5.85546875" style="23" bestFit="1" customWidth="1"/>
    <col min="11552" max="11552" width="9.5703125" style="23" customWidth="1"/>
    <col min="11553" max="11553" width="9.42578125" style="23" bestFit="1" customWidth="1"/>
    <col min="11554" max="11554" width="10.85546875" style="23" customWidth="1"/>
    <col min="11555" max="11555" width="5.85546875" style="23" bestFit="1" customWidth="1"/>
    <col min="11556" max="11556" width="9" style="23" bestFit="1" customWidth="1"/>
    <col min="11557" max="11558" width="9.85546875" style="23" bestFit="1" customWidth="1"/>
    <col min="11559" max="11559" width="5.85546875" style="23" bestFit="1" customWidth="1"/>
    <col min="11560" max="11560" width="9" style="23" bestFit="1" customWidth="1"/>
    <col min="11561" max="11562" width="9.85546875" style="23" bestFit="1" customWidth="1"/>
    <col min="11563" max="11563" width="5.85546875" style="23" bestFit="1" customWidth="1"/>
    <col min="11564" max="11564" width="9" style="23" bestFit="1" customWidth="1"/>
    <col min="11565" max="11566" width="9.85546875" style="23" bestFit="1" customWidth="1"/>
    <col min="11567" max="11567" width="5.85546875" style="23" bestFit="1" customWidth="1"/>
    <col min="11568" max="11568" width="9" style="23" bestFit="1" customWidth="1"/>
    <col min="11569" max="11570" width="9.85546875" style="23" bestFit="1" customWidth="1"/>
    <col min="11571" max="11571" width="5.85546875" style="23" bestFit="1" customWidth="1"/>
    <col min="11572" max="11572" width="9" style="23" bestFit="1" customWidth="1"/>
    <col min="11573" max="11574" width="9.85546875" style="23" bestFit="1" customWidth="1"/>
    <col min="11575" max="11575" width="8" style="23" bestFit="1" customWidth="1"/>
    <col min="11576" max="11793" width="9.140625" style="23"/>
    <col min="11794" max="11794" width="17" style="23" bestFit="1" customWidth="1"/>
    <col min="11795" max="11795" width="10.42578125" style="23" customWidth="1"/>
    <col min="11796" max="11796" width="6.42578125" style="23" bestFit="1" customWidth="1"/>
    <col min="11797" max="11797" width="9.42578125" style="23" customWidth="1"/>
    <col min="11798" max="11798" width="6.85546875" style="23" bestFit="1" customWidth="1"/>
    <col min="11799" max="11799" width="5.85546875" style="23" customWidth="1"/>
    <col min="11800" max="11800" width="8" style="23" customWidth="1"/>
    <col min="11801" max="11801" width="9.42578125" style="23" bestFit="1" customWidth="1"/>
    <col min="11802" max="11802" width="8.42578125" style="23" customWidth="1"/>
    <col min="11803" max="11803" width="5.85546875" style="23" bestFit="1" customWidth="1"/>
    <col min="11804" max="11804" width="9.5703125" style="23" customWidth="1"/>
    <col min="11805" max="11805" width="9.42578125" style="23" bestFit="1" customWidth="1"/>
    <col min="11806" max="11806" width="9.42578125" style="23" customWidth="1"/>
    <col min="11807" max="11807" width="5.85546875" style="23" bestFit="1" customWidth="1"/>
    <col min="11808" max="11808" width="9.5703125" style="23" customWidth="1"/>
    <col min="11809" max="11809" width="9.42578125" style="23" bestFit="1" customWidth="1"/>
    <col min="11810" max="11810" width="10.85546875" style="23" customWidth="1"/>
    <col min="11811" max="11811" width="5.85546875" style="23" bestFit="1" customWidth="1"/>
    <col min="11812" max="11812" width="9" style="23" bestFit="1" customWidth="1"/>
    <col min="11813" max="11814" width="9.85546875" style="23" bestFit="1" customWidth="1"/>
    <col min="11815" max="11815" width="5.85546875" style="23" bestFit="1" customWidth="1"/>
    <col min="11816" max="11816" width="9" style="23" bestFit="1" customWidth="1"/>
    <col min="11817" max="11818" width="9.85546875" style="23" bestFit="1" customWidth="1"/>
    <col min="11819" max="11819" width="5.85546875" style="23" bestFit="1" customWidth="1"/>
    <col min="11820" max="11820" width="9" style="23" bestFit="1" customWidth="1"/>
    <col min="11821" max="11822" width="9.85546875" style="23" bestFit="1" customWidth="1"/>
    <col min="11823" max="11823" width="5.85546875" style="23" bestFit="1" customWidth="1"/>
    <col min="11824" max="11824" width="9" style="23" bestFit="1" customWidth="1"/>
    <col min="11825" max="11826" width="9.85546875" style="23" bestFit="1" customWidth="1"/>
    <col min="11827" max="11827" width="5.85546875" style="23" bestFit="1" customWidth="1"/>
    <col min="11828" max="11828" width="9" style="23" bestFit="1" customWidth="1"/>
    <col min="11829" max="11830" width="9.85546875" style="23" bestFit="1" customWidth="1"/>
    <col min="11831" max="11831" width="8" style="23" bestFit="1" customWidth="1"/>
    <col min="11832" max="12049" width="9.140625" style="23"/>
    <col min="12050" max="12050" width="17" style="23" bestFit="1" customWidth="1"/>
    <col min="12051" max="12051" width="10.42578125" style="23" customWidth="1"/>
    <col min="12052" max="12052" width="6.42578125" style="23" bestFit="1" customWidth="1"/>
    <col min="12053" max="12053" width="9.42578125" style="23" customWidth="1"/>
    <col min="12054" max="12054" width="6.85546875" style="23" bestFit="1" customWidth="1"/>
    <col min="12055" max="12055" width="5.85546875" style="23" customWidth="1"/>
    <col min="12056" max="12056" width="8" style="23" customWidth="1"/>
    <col min="12057" max="12057" width="9.42578125" style="23" bestFit="1" customWidth="1"/>
    <col min="12058" max="12058" width="8.42578125" style="23" customWidth="1"/>
    <col min="12059" max="12059" width="5.85546875" style="23" bestFit="1" customWidth="1"/>
    <col min="12060" max="12060" width="9.5703125" style="23" customWidth="1"/>
    <col min="12061" max="12061" width="9.42578125" style="23" bestFit="1" customWidth="1"/>
    <col min="12062" max="12062" width="9.42578125" style="23" customWidth="1"/>
    <col min="12063" max="12063" width="5.85546875" style="23" bestFit="1" customWidth="1"/>
    <col min="12064" max="12064" width="9.5703125" style="23" customWidth="1"/>
    <col min="12065" max="12065" width="9.42578125" style="23" bestFit="1" customWidth="1"/>
    <col min="12066" max="12066" width="10.85546875" style="23" customWidth="1"/>
    <col min="12067" max="12067" width="5.85546875" style="23" bestFit="1" customWidth="1"/>
    <col min="12068" max="12068" width="9" style="23" bestFit="1" customWidth="1"/>
    <col min="12069" max="12070" width="9.85546875" style="23" bestFit="1" customWidth="1"/>
    <col min="12071" max="12071" width="5.85546875" style="23" bestFit="1" customWidth="1"/>
    <col min="12072" max="12072" width="9" style="23" bestFit="1" customWidth="1"/>
    <col min="12073" max="12074" width="9.85546875" style="23" bestFit="1" customWidth="1"/>
    <col min="12075" max="12075" width="5.85546875" style="23" bestFit="1" customWidth="1"/>
    <col min="12076" max="12076" width="9" style="23" bestFit="1" customWidth="1"/>
    <col min="12077" max="12078" width="9.85546875" style="23" bestFit="1" customWidth="1"/>
    <col min="12079" max="12079" width="5.85546875" style="23" bestFit="1" customWidth="1"/>
    <col min="12080" max="12080" width="9" style="23" bestFit="1" customWidth="1"/>
    <col min="12081" max="12082" width="9.85546875" style="23" bestFit="1" customWidth="1"/>
    <col min="12083" max="12083" width="5.85546875" style="23" bestFit="1" customWidth="1"/>
    <col min="12084" max="12084" width="9" style="23" bestFit="1" customWidth="1"/>
    <col min="12085" max="12086" width="9.85546875" style="23" bestFit="1" customWidth="1"/>
    <col min="12087" max="12087" width="8" style="23" bestFit="1" customWidth="1"/>
    <col min="12088" max="12305" width="9.140625" style="23"/>
    <col min="12306" max="12306" width="17" style="23" bestFit="1" customWidth="1"/>
    <col min="12307" max="12307" width="10.42578125" style="23" customWidth="1"/>
    <col min="12308" max="12308" width="6.42578125" style="23" bestFit="1" customWidth="1"/>
    <col min="12309" max="12309" width="9.42578125" style="23" customWidth="1"/>
    <col min="12310" max="12310" width="6.85546875" style="23" bestFit="1" customWidth="1"/>
    <col min="12311" max="12311" width="5.85546875" style="23" customWidth="1"/>
    <col min="12312" max="12312" width="8" style="23" customWidth="1"/>
    <col min="12313" max="12313" width="9.42578125" style="23" bestFit="1" customWidth="1"/>
    <col min="12314" max="12314" width="8.42578125" style="23" customWidth="1"/>
    <col min="12315" max="12315" width="5.85546875" style="23" bestFit="1" customWidth="1"/>
    <col min="12316" max="12316" width="9.5703125" style="23" customWidth="1"/>
    <col min="12317" max="12317" width="9.42578125" style="23" bestFit="1" customWidth="1"/>
    <col min="12318" max="12318" width="9.42578125" style="23" customWidth="1"/>
    <col min="12319" max="12319" width="5.85546875" style="23" bestFit="1" customWidth="1"/>
    <col min="12320" max="12320" width="9.5703125" style="23" customWidth="1"/>
    <col min="12321" max="12321" width="9.42578125" style="23" bestFit="1" customWidth="1"/>
    <col min="12322" max="12322" width="10.85546875" style="23" customWidth="1"/>
    <col min="12323" max="12323" width="5.85546875" style="23" bestFit="1" customWidth="1"/>
    <col min="12324" max="12324" width="9" style="23" bestFit="1" customWidth="1"/>
    <col min="12325" max="12326" width="9.85546875" style="23" bestFit="1" customWidth="1"/>
    <col min="12327" max="12327" width="5.85546875" style="23" bestFit="1" customWidth="1"/>
    <col min="12328" max="12328" width="9" style="23" bestFit="1" customWidth="1"/>
    <col min="12329" max="12330" width="9.85546875" style="23" bestFit="1" customWidth="1"/>
    <col min="12331" max="12331" width="5.85546875" style="23" bestFit="1" customWidth="1"/>
    <col min="12332" max="12332" width="9" style="23" bestFit="1" customWidth="1"/>
    <col min="12333" max="12334" width="9.85546875" style="23" bestFit="1" customWidth="1"/>
    <col min="12335" max="12335" width="5.85546875" style="23" bestFit="1" customWidth="1"/>
    <col min="12336" max="12336" width="9" style="23" bestFit="1" customWidth="1"/>
    <col min="12337" max="12338" width="9.85546875" style="23" bestFit="1" customWidth="1"/>
    <col min="12339" max="12339" width="5.85546875" style="23" bestFit="1" customWidth="1"/>
    <col min="12340" max="12340" width="9" style="23" bestFit="1" customWidth="1"/>
    <col min="12341" max="12342" width="9.85546875" style="23" bestFit="1" customWidth="1"/>
    <col min="12343" max="12343" width="8" style="23" bestFit="1" customWidth="1"/>
    <col min="12344" max="12561" width="9.140625" style="23"/>
    <col min="12562" max="12562" width="17" style="23" bestFit="1" customWidth="1"/>
    <col min="12563" max="12563" width="10.42578125" style="23" customWidth="1"/>
    <col min="12564" max="12564" width="6.42578125" style="23" bestFit="1" customWidth="1"/>
    <col min="12565" max="12565" width="9.42578125" style="23" customWidth="1"/>
    <col min="12566" max="12566" width="6.85546875" style="23" bestFit="1" customWidth="1"/>
    <col min="12567" max="12567" width="5.85546875" style="23" customWidth="1"/>
    <col min="12568" max="12568" width="8" style="23" customWidth="1"/>
    <col min="12569" max="12569" width="9.42578125" style="23" bestFit="1" customWidth="1"/>
    <col min="12570" max="12570" width="8.42578125" style="23" customWidth="1"/>
    <col min="12571" max="12571" width="5.85546875" style="23" bestFit="1" customWidth="1"/>
    <col min="12572" max="12572" width="9.5703125" style="23" customWidth="1"/>
    <col min="12573" max="12573" width="9.42578125" style="23" bestFit="1" customWidth="1"/>
    <col min="12574" max="12574" width="9.42578125" style="23" customWidth="1"/>
    <col min="12575" max="12575" width="5.85546875" style="23" bestFit="1" customWidth="1"/>
    <col min="12576" max="12576" width="9.5703125" style="23" customWidth="1"/>
    <col min="12577" max="12577" width="9.42578125" style="23" bestFit="1" customWidth="1"/>
    <col min="12578" max="12578" width="10.85546875" style="23" customWidth="1"/>
    <col min="12579" max="12579" width="5.85546875" style="23" bestFit="1" customWidth="1"/>
    <col min="12580" max="12580" width="9" style="23" bestFit="1" customWidth="1"/>
    <col min="12581" max="12582" width="9.85546875" style="23" bestFit="1" customWidth="1"/>
    <col min="12583" max="12583" width="5.85546875" style="23" bestFit="1" customWidth="1"/>
    <col min="12584" max="12584" width="9" style="23" bestFit="1" customWidth="1"/>
    <col min="12585" max="12586" width="9.85546875" style="23" bestFit="1" customWidth="1"/>
    <col min="12587" max="12587" width="5.85546875" style="23" bestFit="1" customWidth="1"/>
    <col min="12588" max="12588" width="9" style="23" bestFit="1" customWidth="1"/>
    <col min="12589" max="12590" width="9.85546875" style="23" bestFit="1" customWidth="1"/>
    <col min="12591" max="12591" width="5.85546875" style="23" bestFit="1" customWidth="1"/>
    <col min="12592" max="12592" width="9" style="23" bestFit="1" customWidth="1"/>
    <col min="12593" max="12594" width="9.85546875" style="23" bestFit="1" customWidth="1"/>
    <col min="12595" max="12595" width="5.85546875" style="23" bestFit="1" customWidth="1"/>
    <col min="12596" max="12596" width="9" style="23" bestFit="1" customWidth="1"/>
    <col min="12597" max="12598" width="9.85546875" style="23" bestFit="1" customWidth="1"/>
    <col min="12599" max="12599" width="8" style="23" bestFit="1" customWidth="1"/>
    <col min="12600" max="12817" width="9.140625" style="23"/>
    <col min="12818" max="12818" width="17" style="23" bestFit="1" customWidth="1"/>
    <col min="12819" max="12819" width="10.42578125" style="23" customWidth="1"/>
    <col min="12820" max="12820" width="6.42578125" style="23" bestFit="1" customWidth="1"/>
    <col min="12821" max="12821" width="9.42578125" style="23" customWidth="1"/>
    <col min="12822" max="12822" width="6.85546875" style="23" bestFit="1" customWidth="1"/>
    <col min="12823" max="12823" width="5.85546875" style="23" customWidth="1"/>
    <col min="12824" max="12824" width="8" style="23" customWidth="1"/>
    <col min="12825" max="12825" width="9.42578125" style="23" bestFit="1" customWidth="1"/>
    <col min="12826" max="12826" width="8.42578125" style="23" customWidth="1"/>
    <col min="12827" max="12827" width="5.85546875" style="23" bestFit="1" customWidth="1"/>
    <col min="12828" max="12828" width="9.5703125" style="23" customWidth="1"/>
    <col min="12829" max="12829" width="9.42578125" style="23" bestFit="1" customWidth="1"/>
    <col min="12830" max="12830" width="9.42578125" style="23" customWidth="1"/>
    <col min="12831" max="12831" width="5.85546875" style="23" bestFit="1" customWidth="1"/>
    <col min="12832" max="12832" width="9.5703125" style="23" customWidth="1"/>
    <col min="12833" max="12833" width="9.42578125" style="23" bestFit="1" customWidth="1"/>
    <col min="12834" max="12834" width="10.85546875" style="23" customWidth="1"/>
    <col min="12835" max="12835" width="5.85546875" style="23" bestFit="1" customWidth="1"/>
    <col min="12836" max="12836" width="9" style="23" bestFit="1" customWidth="1"/>
    <col min="12837" max="12838" width="9.85546875" style="23" bestFit="1" customWidth="1"/>
    <col min="12839" max="12839" width="5.85546875" style="23" bestFit="1" customWidth="1"/>
    <col min="12840" max="12840" width="9" style="23" bestFit="1" customWidth="1"/>
    <col min="12841" max="12842" width="9.85546875" style="23" bestFit="1" customWidth="1"/>
    <col min="12843" max="12843" width="5.85546875" style="23" bestFit="1" customWidth="1"/>
    <col min="12844" max="12844" width="9" style="23" bestFit="1" customWidth="1"/>
    <col min="12845" max="12846" width="9.85546875" style="23" bestFit="1" customWidth="1"/>
    <col min="12847" max="12847" width="5.85546875" style="23" bestFit="1" customWidth="1"/>
    <col min="12848" max="12848" width="9" style="23" bestFit="1" customWidth="1"/>
    <col min="12849" max="12850" width="9.85546875" style="23" bestFit="1" customWidth="1"/>
    <col min="12851" max="12851" width="5.85546875" style="23" bestFit="1" customWidth="1"/>
    <col min="12852" max="12852" width="9" style="23" bestFit="1" customWidth="1"/>
    <col min="12853" max="12854" width="9.85546875" style="23" bestFit="1" customWidth="1"/>
    <col min="12855" max="12855" width="8" style="23" bestFit="1" customWidth="1"/>
    <col min="12856" max="13073" width="9.140625" style="23"/>
    <col min="13074" max="13074" width="17" style="23" bestFit="1" customWidth="1"/>
    <col min="13075" max="13075" width="10.42578125" style="23" customWidth="1"/>
    <col min="13076" max="13076" width="6.42578125" style="23" bestFit="1" customWidth="1"/>
    <col min="13077" max="13077" width="9.42578125" style="23" customWidth="1"/>
    <col min="13078" max="13078" width="6.85546875" style="23" bestFit="1" customWidth="1"/>
    <col min="13079" max="13079" width="5.85546875" style="23" customWidth="1"/>
    <col min="13080" max="13080" width="8" style="23" customWidth="1"/>
    <col min="13081" max="13081" width="9.42578125" style="23" bestFit="1" customWidth="1"/>
    <col min="13082" max="13082" width="8.42578125" style="23" customWidth="1"/>
    <col min="13083" max="13083" width="5.85546875" style="23" bestFit="1" customWidth="1"/>
    <col min="13084" max="13084" width="9.5703125" style="23" customWidth="1"/>
    <col min="13085" max="13085" width="9.42578125" style="23" bestFit="1" customWidth="1"/>
    <col min="13086" max="13086" width="9.42578125" style="23" customWidth="1"/>
    <col min="13087" max="13087" width="5.85546875" style="23" bestFit="1" customWidth="1"/>
    <col min="13088" max="13088" width="9.5703125" style="23" customWidth="1"/>
    <col min="13089" max="13089" width="9.42578125" style="23" bestFit="1" customWidth="1"/>
    <col min="13090" max="13090" width="10.85546875" style="23" customWidth="1"/>
    <col min="13091" max="13091" width="5.85546875" style="23" bestFit="1" customWidth="1"/>
    <col min="13092" max="13092" width="9" style="23" bestFit="1" customWidth="1"/>
    <col min="13093" max="13094" width="9.85546875" style="23" bestFit="1" customWidth="1"/>
    <col min="13095" max="13095" width="5.85546875" style="23" bestFit="1" customWidth="1"/>
    <col min="13096" max="13096" width="9" style="23" bestFit="1" customWidth="1"/>
    <col min="13097" max="13098" width="9.85546875" style="23" bestFit="1" customWidth="1"/>
    <col min="13099" max="13099" width="5.85546875" style="23" bestFit="1" customWidth="1"/>
    <col min="13100" max="13100" width="9" style="23" bestFit="1" customWidth="1"/>
    <col min="13101" max="13102" width="9.85546875" style="23" bestFit="1" customWidth="1"/>
    <col min="13103" max="13103" width="5.85546875" style="23" bestFit="1" customWidth="1"/>
    <col min="13104" max="13104" width="9" style="23" bestFit="1" customWidth="1"/>
    <col min="13105" max="13106" width="9.85546875" style="23" bestFit="1" customWidth="1"/>
    <col min="13107" max="13107" width="5.85546875" style="23" bestFit="1" customWidth="1"/>
    <col min="13108" max="13108" width="9" style="23" bestFit="1" customWidth="1"/>
    <col min="13109" max="13110" width="9.85546875" style="23" bestFit="1" customWidth="1"/>
    <col min="13111" max="13111" width="8" style="23" bestFit="1" customWidth="1"/>
    <col min="13112" max="13329" width="9.140625" style="23"/>
    <col min="13330" max="13330" width="17" style="23" bestFit="1" customWidth="1"/>
    <col min="13331" max="13331" width="10.42578125" style="23" customWidth="1"/>
    <col min="13332" max="13332" width="6.42578125" style="23" bestFit="1" customWidth="1"/>
    <col min="13333" max="13333" width="9.42578125" style="23" customWidth="1"/>
    <col min="13334" max="13334" width="6.85546875" style="23" bestFit="1" customWidth="1"/>
    <col min="13335" max="13335" width="5.85546875" style="23" customWidth="1"/>
    <col min="13336" max="13336" width="8" style="23" customWidth="1"/>
    <col min="13337" max="13337" width="9.42578125" style="23" bestFit="1" customWidth="1"/>
    <col min="13338" max="13338" width="8.42578125" style="23" customWidth="1"/>
    <col min="13339" max="13339" width="5.85546875" style="23" bestFit="1" customWidth="1"/>
    <col min="13340" max="13340" width="9.5703125" style="23" customWidth="1"/>
    <col min="13341" max="13341" width="9.42578125" style="23" bestFit="1" customWidth="1"/>
    <col min="13342" max="13342" width="9.42578125" style="23" customWidth="1"/>
    <col min="13343" max="13343" width="5.85546875" style="23" bestFit="1" customWidth="1"/>
    <col min="13344" max="13344" width="9.5703125" style="23" customWidth="1"/>
    <col min="13345" max="13345" width="9.42578125" style="23" bestFit="1" customWidth="1"/>
    <col min="13346" max="13346" width="10.85546875" style="23" customWidth="1"/>
    <col min="13347" max="13347" width="5.85546875" style="23" bestFit="1" customWidth="1"/>
    <col min="13348" max="13348" width="9" style="23" bestFit="1" customWidth="1"/>
    <col min="13349" max="13350" width="9.85546875" style="23" bestFit="1" customWidth="1"/>
    <col min="13351" max="13351" width="5.85546875" style="23" bestFit="1" customWidth="1"/>
    <col min="13352" max="13352" width="9" style="23" bestFit="1" customWidth="1"/>
    <col min="13353" max="13354" width="9.85546875" style="23" bestFit="1" customWidth="1"/>
    <col min="13355" max="13355" width="5.85546875" style="23" bestFit="1" customWidth="1"/>
    <col min="13356" max="13356" width="9" style="23" bestFit="1" customWidth="1"/>
    <col min="13357" max="13358" width="9.85546875" style="23" bestFit="1" customWidth="1"/>
    <col min="13359" max="13359" width="5.85546875" style="23" bestFit="1" customWidth="1"/>
    <col min="13360" max="13360" width="9" style="23" bestFit="1" customWidth="1"/>
    <col min="13361" max="13362" width="9.85546875" style="23" bestFit="1" customWidth="1"/>
    <col min="13363" max="13363" width="5.85546875" style="23" bestFit="1" customWidth="1"/>
    <col min="13364" max="13364" width="9" style="23" bestFit="1" customWidth="1"/>
    <col min="13365" max="13366" width="9.85546875" style="23" bestFit="1" customWidth="1"/>
    <col min="13367" max="13367" width="8" style="23" bestFit="1" customWidth="1"/>
    <col min="13368" max="13585" width="9.140625" style="23"/>
    <col min="13586" max="13586" width="17" style="23" bestFit="1" customWidth="1"/>
    <col min="13587" max="13587" width="10.42578125" style="23" customWidth="1"/>
    <col min="13588" max="13588" width="6.42578125" style="23" bestFit="1" customWidth="1"/>
    <col min="13589" max="13589" width="9.42578125" style="23" customWidth="1"/>
    <col min="13590" max="13590" width="6.85546875" style="23" bestFit="1" customWidth="1"/>
    <col min="13591" max="13591" width="5.85546875" style="23" customWidth="1"/>
    <col min="13592" max="13592" width="8" style="23" customWidth="1"/>
    <col min="13593" max="13593" width="9.42578125" style="23" bestFit="1" customWidth="1"/>
    <col min="13594" max="13594" width="8.42578125" style="23" customWidth="1"/>
    <col min="13595" max="13595" width="5.85546875" style="23" bestFit="1" customWidth="1"/>
    <col min="13596" max="13596" width="9.5703125" style="23" customWidth="1"/>
    <col min="13597" max="13597" width="9.42578125" style="23" bestFit="1" customWidth="1"/>
    <col min="13598" max="13598" width="9.42578125" style="23" customWidth="1"/>
    <col min="13599" max="13599" width="5.85546875" style="23" bestFit="1" customWidth="1"/>
    <col min="13600" max="13600" width="9.5703125" style="23" customWidth="1"/>
    <col min="13601" max="13601" width="9.42578125" style="23" bestFit="1" customWidth="1"/>
    <col min="13602" max="13602" width="10.85546875" style="23" customWidth="1"/>
    <col min="13603" max="13603" width="5.85546875" style="23" bestFit="1" customWidth="1"/>
    <col min="13604" max="13604" width="9" style="23" bestFit="1" customWidth="1"/>
    <col min="13605" max="13606" width="9.85546875" style="23" bestFit="1" customWidth="1"/>
    <col min="13607" max="13607" width="5.85546875" style="23" bestFit="1" customWidth="1"/>
    <col min="13608" max="13608" width="9" style="23" bestFit="1" customWidth="1"/>
    <col min="13609" max="13610" width="9.85546875" style="23" bestFit="1" customWidth="1"/>
    <col min="13611" max="13611" width="5.85546875" style="23" bestFit="1" customWidth="1"/>
    <col min="13612" max="13612" width="9" style="23" bestFit="1" customWidth="1"/>
    <col min="13613" max="13614" width="9.85546875" style="23" bestFit="1" customWidth="1"/>
    <col min="13615" max="13615" width="5.85546875" style="23" bestFit="1" customWidth="1"/>
    <col min="13616" max="13616" width="9" style="23" bestFit="1" customWidth="1"/>
    <col min="13617" max="13618" width="9.85546875" style="23" bestFit="1" customWidth="1"/>
    <col min="13619" max="13619" width="5.85546875" style="23" bestFit="1" customWidth="1"/>
    <col min="13620" max="13620" width="9" style="23" bestFit="1" customWidth="1"/>
    <col min="13621" max="13622" width="9.85546875" style="23" bestFit="1" customWidth="1"/>
    <col min="13623" max="13623" width="8" style="23" bestFit="1" customWidth="1"/>
    <col min="13624" max="13841" width="9.140625" style="23"/>
    <col min="13842" max="13842" width="17" style="23" bestFit="1" customWidth="1"/>
    <col min="13843" max="13843" width="10.42578125" style="23" customWidth="1"/>
    <col min="13844" max="13844" width="6.42578125" style="23" bestFit="1" customWidth="1"/>
    <col min="13845" max="13845" width="9.42578125" style="23" customWidth="1"/>
    <col min="13846" max="13846" width="6.85546875" style="23" bestFit="1" customWidth="1"/>
    <col min="13847" max="13847" width="5.85546875" style="23" customWidth="1"/>
    <col min="13848" max="13848" width="8" style="23" customWidth="1"/>
    <col min="13849" max="13849" width="9.42578125" style="23" bestFit="1" customWidth="1"/>
    <col min="13850" max="13850" width="8.42578125" style="23" customWidth="1"/>
    <col min="13851" max="13851" width="5.85546875" style="23" bestFit="1" customWidth="1"/>
    <col min="13852" max="13852" width="9.5703125" style="23" customWidth="1"/>
    <col min="13853" max="13853" width="9.42578125" style="23" bestFit="1" customWidth="1"/>
    <col min="13854" max="13854" width="9.42578125" style="23" customWidth="1"/>
    <col min="13855" max="13855" width="5.85546875" style="23" bestFit="1" customWidth="1"/>
    <col min="13856" max="13856" width="9.5703125" style="23" customWidth="1"/>
    <col min="13857" max="13857" width="9.42578125" style="23" bestFit="1" customWidth="1"/>
    <col min="13858" max="13858" width="10.85546875" style="23" customWidth="1"/>
    <col min="13859" max="13859" width="5.85546875" style="23" bestFit="1" customWidth="1"/>
    <col min="13860" max="13860" width="9" style="23" bestFit="1" customWidth="1"/>
    <col min="13861" max="13862" width="9.85546875" style="23" bestFit="1" customWidth="1"/>
    <col min="13863" max="13863" width="5.85546875" style="23" bestFit="1" customWidth="1"/>
    <col min="13864" max="13864" width="9" style="23" bestFit="1" customWidth="1"/>
    <col min="13865" max="13866" width="9.85546875" style="23" bestFit="1" customWidth="1"/>
    <col min="13867" max="13867" width="5.85546875" style="23" bestFit="1" customWidth="1"/>
    <col min="13868" max="13868" width="9" style="23" bestFit="1" customWidth="1"/>
    <col min="13869" max="13870" width="9.85546875" style="23" bestFit="1" customWidth="1"/>
    <col min="13871" max="13871" width="5.85546875" style="23" bestFit="1" customWidth="1"/>
    <col min="13872" max="13872" width="9" style="23" bestFit="1" customWidth="1"/>
    <col min="13873" max="13874" width="9.85546875" style="23" bestFit="1" customWidth="1"/>
    <col min="13875" max="13875" width="5.85546875" style="23" bestFit="1" customWidth="1"/>
    <col min="13876" max="13876" width="9" style="23" bestFit="1" customWidth="1"/>
    <col min="13877" max="13878" width="9.85546875" style="23" bestFit="1" customWidth="1"/>
    <col min="13879" max="13879" width="8" style="23" bestFit="1" customWidth="1"/>
    <col min="13880" max="14097" width="9.140625" style="23"/>
    <col min="14098" max="14098" width="17" style="23" bestFit="1" customWidth="1"/>
    <col min="14099" max="14099" width="10.42578125" style="23" customWidth="1"/>
    <col min="14100" max="14100" width="6.42578125" style="23" bestFit="1" customWidth="1"/>
    <col min="14101" max="14101" width="9.42578125" style="23" customWidth="1"/>
    <col min="14102" max="14102" width="6.85546875" style="23" bestFit="1" customWidth="1"/>
    <col min="14103" max="14103" width="5.85546875" style="23" customWidth="1"/>
    <col min="14104" max="14104" width="8" style="23" customWidth="1"/>
    <col min="14105" max="14105" width="9.42578125" style="23" bestFit="1" customWidth="1"/>
    <col min="14106" max="14106" width="8.42578125" style="23" customWidth="1"/>
    <col min="14107" max="14107" width="5.85546875" style="23" bestFit="1" customWidth="1"/>
    <col min="14108" max="14108" width="9.5703125" style="23" customWidth="1"/>
    <col min="14109" max="14109" width="9.42578125" style="23" bestFit="1" customWidth="1"/>
    <col min="14110" max="14110" width="9.42578125" style="23" customWidth="1"/>
    <col min="14111" max="14111" width="5.85546875" style="23" bestFit="1" customWidth="1"/>
    <col min="14112" max="14112" width="9.5703125" style="23" customWidth="1"/>
    <col min="14113" max="14113" width="9.42578125" style="23" bestFit="1" customWidth="1"/>
    <col min="14114" max="14114" width="10.85546875" style="23" customWidth="1"/>
    <col min="14115" max="14115" width="5.85546875" style="23" bestFit="1" customWidth="1"/>
    <col min="14116" max="14116" width="9" style="23" bestFit="1" customWidth="1"/>
    <col min="14117" max="14118" width="9.85546875" style="23" bestFit="1" customWidth="1"/>
    <col min="14119" max="14119" width="5.85546875" style="23" bestFit="1" customWidth="1"/>
    <col min="14120" max="14120" width="9" style="23" bestFit="1" customWidth="1"/>
    <col min="14121" max="14122" width="9.85546875" style="23" bestFit="1" customWidth="1"/>
    <col min="14123" max="14123" width="5.85546875" style="23" bestFit="1" customWidth="1"/>
    <col min="14124" max="14124" width="9" style="23" bestFit="1" customWidth="1"/>
    <col min="14125" max="14126" width="9.85546875" style="23" bestFit="1" customWidth="1"/>
    <col min="14127" max="14127" width="5.85546875" style="23" bestFit="1" customWidth="1"/>
    <col min="14128" max="14128" width="9" style="23" bestFit="1" customWidth="1"/>
    <col min="14129" max="14130" width="9.85546875" style="23" bestFit="1" customWidth="1"/>
    <col min="14131" max="14131" width="5.85546875" style="23" bestFit="1" customWidth="1"/>
    <col min="14132" max="14132" width="9" style="23" bestFit="1" customWidth="1"/>
    <col min="14133" max="14134" width="9.85546875" style="23" bestFit="1" customWidth="1"/>
    <col min="14135" max="14135" width="8" style="23" bestFit="1" customWidth="1"/>
    <col min="14136" max="14353" width="9.140625" style="23"/>
    <col min="14354" max="14354" width="17" style="23" bestFit="1" customWidth="1"/>
    <col min="14355" max="14355" width="10.42578125" style="23" customWidth="1"/>
    <col min="14356" max="14356" width="6.42578125" style="23" bestFit="1" customWidth="1"/>
    <col min="14357" max="14357" width="9.42578125" style="23" customWidth="1"/>
    <col min="14358" max="14358" width="6.85546875" style="23" bestFit="1" customWidth="1"/>
    <col min="14359" max="14359" width="5.85546875" style="23" customWidth="1"/>
    <col min="14360" max="14360" width="8" style="23" customWidth="1"/>
    <col min="14361" max="14361" width="9.42578125" style="23" bestFit="1" customWidth="1"/>
    <col min="14362" max="14362" width="8.42578125" style="23" customWidth="1"/>
    <col min="14363" max="14363" width="5.85546875" style="23" bestFit="1" customWidth="1"/>
    <col min="14364" max="14364" width="9.5703125" style="23" customWidth="1"/>
    <col min="14365" max="14365" width="9.42578125" style="23" bestFit="1" customWidth="1"/>
    <col min="14366" max="14366" width="9.42578125" style="23" customWidth="1"/>
    <col min="14367" max="14367" width="5.85546875" style="23" bestFit="1" customWidth="1"/>
    <col min="14368" max="14368" width="9.5703125" style="23" customWidth="1"/>
    <col min="14369" max="14369" width="9.42578125" style="23" bestFit="1" customWidth="1"/>
    <col min="14370" max="14370" width="10.85546875" style="23" customWidth="1"/>
    <col min="14371" max="14371" width="5.85546875" style="23" bestFit="1" customWidth="1"/>
    <col min="14372" max="14372" width="9" style="23" bestFit="1" customWidth="1"/>
    <col min="14373" max="14374" width="9.85546875" style="23" bestFit="1" customWidth="1"/>
    <col min="14375" max="14375" width="5.85546875" style="23" bestFit="1" customWidth="1"/>
    <col min="14376" max="14376" width="9" style="23" bestFit="1" customWidth="1"/>
    <col min="14377" max="14378" width="9.85546875" style="23" bestFit="1" customWidth="1"/>
    <col min="14379" max="14379" width="5.85546875" style="23" bestFit="1" customWidth="1"/>
    <col min="14380" max="14380" width="9" style="23" bestFit="1" customWidth="1"/>
    <col min="14381" max="14382" width="9.85546875" style="23" bestFit="1" customWidth="1"/>
    <col min="14383" max="14383" width="5.85546875" style="23" bestFit="1" customWidth="1"/>
    <col min="14384" max="14384" width="9" style="23" bestFit="1" customWidth="1"/>
    <col min="14385" max="14386" width="9.85546875" style="23" bestFit="1" customWidth="1"/>
    <col min="14387" max="14387" width="5.85546875" style="23" bestFit="1" customWidth="1"/>
    <col min="14388" max="14388" width="9" style="23" bestFit="1" customWidth="1"/>
    <col min="14389" max="14390" width="9.85546875" style="23" bestFit="1" customWidth="1"/>
    <col min="14391" max="14391" width="8" style="23" bestFit="1" customWidth="1"/>
    <col min="14392" max="14609" width="9.140625" style="23"/>
    <col min="14610" max="14610" width="17" style="23" bestFit="1" customWidth="1"/>
    <col min="14611" max="14611" width="10.42578125" style="23" customWidth="1"/>
    <col min="14612" max="14612" width="6.42578125" style="23" bestFit="1" customWidth="1"/>
    <col min="14613" max="14613" width="9.42578125" style="23" customWidth="1"/>
    <col min="14614" max="14614" width="6.85546875" style="23" bestFit="1" customWidth="1"/>
    <col min="14615" max="14615" width="5.85546875" style="23" customWidth="1"/>
    <col min="14616" max="14616" width="8" style="23" customWidth="1"/>
    <col min="14617" max="14617" width="9.42578125" style="23" bestFit="1" customWidth="1"/>
    <col min="14618" max="14618" width="8.42578125" style="23" customWidth="1"/>
    <col min="14619" max="14619" width="5.85546875" style="23" bestFit="1" customWidth="1"/>
    <col min="14620" max="14620" width="9.5703125" style="23" customWidth="1"/>
    <col min="14621" max="14621" width="9.42578125" style="23" bestFit="1" customWidth="1"/>
    <col min="14622" max="14622" width="9.42578125" style="23" customWidth="1"/>
    <col min="14623" max="14623" width="5.85546875" style="23" bestFit="1" customWidth="1"/>
    <col min="14624" max="14624" width="9.5703125" style="23" customWidth="1"/>
    <col min="14625" max="14625" width="9.42578125" style="23" bestFit="1" customWidth="1"/>
    <col min="14626" max="14626" width="10.85546875" style="23" customWidth="1"/>
    <col min="14627" max="14627" width="5.85546875" style="23" bestFit="1" customWidth="1"/>
    <col min="14628" max="14628" width="9" style="23" bestFit="1" customWidth="1"/>
    <col min="14629" max="14630" width="9.85546875" style="23" bestFit="1" customWidth="1"/>
    <col min="14631" max="14631" width="5.85546875" style="23" bestFit="1" customWidth="1"/>
    <col min="14632" max="14632" width="9" style="23" bestFit="1" customWidth="1"/>
    <col min="14633" max="14634" width="9.85546875" style="23" bestFit="1" customWidth="1"/>
    <col min="14635" max="14635" width="5.85546875" style="23" bestFit="1" customWidth="1"/>
    <col min="14636" max="14636" width="9" style="23" bestFit="1" customWidth="1"/>
    <col min="14637" max="14638" width="9.85546875" style="23" bestFit="1" customWidth="1"/>
    <col min="14639" max="14639" width="5.85546875" style="23" bestFit="1" customWidth="1"/>
    <col min="14640" max="14640" width="9" style="23" bestFit="1" customWidth="1"/>
    <col min="14641" max="14642" width="9.85546875" style="23" bestFit="1" customWidth="1"/>
    <col min="14643" max="14643" width="5.85546875" style="23" bestFit="1" customWidth="1"/>
    <col min="14644" max="14644" width="9" style="23" bestFit="1" customWidth="1"/>
    <col min="14645" max="14646" width="9.85546875" style="23" bestFit="1" customWidth="1"/>
    <col min="14647" max="14647" width="8" style="23" bestFit="1" customWidth="1"/>
    <col min="14648" max="14865" width="9.140625" style="23"/>
    <col min="14866" max="14866" width="17" style="23" bestFit="1" customWidth="1"/>
    <col min="14867" max="14867" width="10.42578125" style="23" customWidth="1"/>
    <col min="14868" max="14868" width="6.42578125" style="23" bestFit="1" customWidth="1"/>
    <col min="14869" max="14869" width="9.42578125" style="23" customWidth="1"/>
    <col min="14870" max="14870" width="6.85546875" style="23" bestFit="1" customWidth="1"/>
    <col min="14871" max="14871" width="5.85546875" style="23" customWidth="1"/>
    <col min="14872" max="14872" width="8" style="23" customWidth="1"/>
    <col min="14873" max="14873" width="9.42578125" style="23" bestFit="1" customWidth="1"/>
    <col min="14874" max="14874" width="8.42578125" style="23" customWidth="1"/>
    <col min="14875" max="14875" width="5.85546875" style="23" bestFit="1" customWidth="1"/>
    <col min="14876" max="14876" width="9.5703125" style="23" customWidth="1"/>
    <col min="14877" max="14877" width="9.42578125" style="23" bestFit="1" customWidth="1"/>
    <col min="14878" max="14878" width="9.42578125" style="23" customWidth="1"/>
    <col min="14879" max="14879" width="5.85546875" style="23" bestFit="1" customWidth="1"/>
    <col min="14880" max="14880" width="9.5703125" style="23" customWidth="1"/>
    <col min="14881" max="14881" width="9.42578125" style="23" bestFit="1" customWidth="1"/>
    <col min="14882" max="14882" width="10.85546875" style="23" customWidth="1"/>
    <col min="14883" max="14883" width="5.85546875" style="23" bestFit="1" customWidth="1"/>
    <col min="14884" max="14884" width="9" style="23" bestFit="1" customWidth="1"/>
    <col min="14885" max="14886" width="9.85546875" style="23" bestFit="1" customWidth="1"/>
    <col min="14887" max="14887" width="5.85546875" style="23" bestFit="1" customWidth="1"/>
    <col min="14888" max="14888" width="9" style="23" bestFit="1" customWidth="1"/>
    <col min="14889" max="14890" width="9.85546875" style="23" bestFit="1" customWidth="1"/>
    <col min="14891" max="14891" width="5.85546875" style="23" bestFit="1" customWidth="1"/>
    <col min="14892" max="14892" width="9" style="23" bestFit="1" customWidth="1"/>
    <col min="14893" max="14894" width="9.85546875" style="23" bestFit="1" customWidth="1"/>
    <col min="14895" max="14895" width="5.85546875" style="23" bestFit="1" customWidth="1"/>
    <col min="14896" max="14896" width="9" style="23" bestFit="1" customWidth="1"/>
    <col min="14897" max="14898" width="9.85546875" style="23" bestFit="1" customWidth="1"/>
    <col min="14899" max="14899" width="5.85546875" style="23" bestFit="1" customWidth="1"/>
    <col min="14900" max="14900" width="9" style="23" bestFit="1" customWidth="1"/>
    <col min="14901" max="14902" width="9.85546875" style="23" bestFit="1" customWidth="1"/>
    <col min="14903" max="14903" width="8" style="23" bestFit="1" customWidth="1"/>
    <col min="14904" max="15121" width="9.140625" style="23"/>
    <col min="15122" max="15122" width="17" style="23" bestFit="1" customWidth="1"/>
    <col min="15123" max="15123" width="10.42578125" style="23" customWidth="1"/>
    <col min="15124" max="15124" width="6.42578125" style="23" bestFit="1" customWidth="1"/>
    <col min="15125" max="15125" width="9.42578125" style="23" customWidth="1"/>
    <col min="15126" max="15126" width="6.85546875" style="23" bestFit="1" customWidth="1"/>
    <col min="15127" max="15127" width="5.85546875" style="23" customWidth="1"/>
    <col min="15128" max="15128" width="8" style="23" customWidth="1"/>
    <col min="15129" max="15129" width="9.42578125" style="23" bestFit="1" customWidth="1"/>
    <col min="15130" max="15130" width="8.42578125" style="23" customWidth="1"/>
    <col min="15131" max="15131" width="5.85546875" style="23" bestFit="1" customWidth="1"/>
    <col min="15132" max="15132" width="9.5703125" style="23" customWidth="1"/>
    <col min="15133" max="15133" width="9.42578125" style="23" bestFit="1" customWidth="1"/>
    <col min="15134" max="15134" width="9.42578125" style="23" customWidth="1"/>
    <col min="15135" max="15135" width="5.85546875" style="23" bestFit="1" customWidth="1"/>
    <col min="15136" max="15136" width="9.5703125" style="23" customWidth="1"/>
    <col min="15137" max="15137" width="9.42578125" style="23" bestFit="1" customWidth="1"/>
    <col min="15138" max="15138" width="10.85546875" style="23" customWidth="1"/>
    <col min="15139" max="15139" width="5.85546875" style="23" bestFit="1" customWidth="1"/>
    <col min="15140" max="15140" width="9" style="23" bestFit="1" customWidth="1"/>
    <col min="15141" max="15142" width="9.85546875" style="23" bestFit="1" customWidth="1"/>
    <col min="15143" max="15143" width="5.85546875" style="23" bestFit="1" customWidth="1"/>
    <col min="15144" max="15144" width="9" style="23" bestFit="1" customWidth="1"/>
    <col min="15145" max="15146" width="9.85546875" style="23" bestFit="1" customWidth="1"/>
    <col min="15147" max="15147" width="5.85546875" style="23" bestFit="1" customWidth="1"/>
    <col min="15148" max="15148" width="9" style="23" bestFit="1" customWidth="1"/>
    <col min="15149" max="15150" width="9.85546875" style="23" bestFit="1" customWidth="1"/>
    <col min="15151" max="15151" width="5.85546875" style="23" bestFit="1" customWidth="1"/>
    <col min="15152" max="15152" width="9" style="23" bestFit="1" customWidth="1"/>
    <col min="15153" max="15154" width="9.85546875" style="23" bestFit="1" customWidth="1"/>
    <col min="15155" max="15155" width="5.85546875" style="23" bestFit="1" customWidth="1"/>
    <col min="15156" max="15156" width="9" style="23" bestFit="1" customWidth="1"/>
    <col min="15157" max="15158" width="9.85546875" style="23" bestFit="1" customWidth="1"/>
    <col min="15159" max="15159" width="8" style="23" bestFit="1" customWidth="1"/>
    <col min="15160" max="15377" width="9.140625" style="23"/>
    <col min="15378" max="15378" width="17" style="23" bestFit="1" customWidth="1"/>
    <col min="15379" max="15379" width="10.42578125" style="23" customWidth="1"/>
    <col min="15380" max="15380" width="6.42578125" style="23" bestFit="1" customWidth="1"/>
    <col min="15381" max="15381" width="9.42578125" style="23" customWidth="1"/>
    <col min="15382" max="15382" width="6.85546875" style="23" bestFit="1" customWidth="1"/>
    <col min="15383" max="15383" width="5.85546875" style="23" customWidth="1"/>
    <col min="15384" max="15384" width="8" style="23" customWidth="1"/>
    <col min="15385" max="15385" width="9.42578125" style="23" bestFit="1" customWidth="1"/>
    <col min="15386" max="15386" width="8.42578125" style="23" customWidth="1"/>
    <col min="15387" max="15387" width="5.85546875" style="23" bestFit="1" customWidth="1"/>
    <col min="15388" max="15388" width="9.5703125" style="23" customWidth="1"/>
    <col min="15389" max="15389" width="9.42578125" style="23" bestFit="1" customWidth="1"/>
    <col min="15390" max="15390" width="9.42578125" style="23" customWidth="1"/>
    <col min="15391" max="15391" width="5.85546875" style="23" bestFit="1" customWidth="1"/>
    <col min="15392" max="15392" width="9.5703125" style="23" customWidth="1"/>
    <col min="15393" max="15393" width="9.42578125" style="23" bestFit="1" customWidth="1"/>
    <col min="15394" max="15394" width="10.85546875" style="23" customWidth="1"/>
    <col min="15395" max="15395" width="5.85546875" style="23" bestFit="1" customWidth="1"/>
    <col min="15396" max="15396" width="9" style="23" bestFit="1" customWidth="1"/>
    <col min="15397" max="15398" width="9.85546875" style="23" bestFit="1" customWidth="1"/>
    <col min="15399" max="15399" width="5.85546875" style="23" bestFit="1" customWidth="1"/>
    <col min="15400" max="15400" width="9" style="23" bestFit="1" customWidth="1"/>
    <col min="15401" max="15402" width="9.85546875" style="23" bestFit="1" customWidth="1"/>
    <col min="15403" max="15403" width="5.85546875" style="23" bestFit="1" customWidth="1"/>
    <col min="15404" max="15404" width="9" style="23" bestFit="1" customWidth="1"/>
    <col min="15405" max="15406" width="9.85546875" style="23" bestFit="1" customWidth="1"/>
    <col min="15407" max="15407" width="5.85546875" style="23" bestFit="1" customWidth="1"/>
    <col min="15408" max="15408" width="9" style="23" bestFit="1" customWidth="1"/>
    <col min="15409" max="15410" width="9.85546875" style="23" bestFit="1" customWidth="1"/>
    <col min="15411" max="15411" width="5.85546875" style="23" bestFit="1" customWidth="1"/>
    <col min="15412" max="15412" width="9" style="23" bestFit="1" customWidth="1"/>
    <col min="15413" max="15414" width="9.85546875" style="23" bestFit="1" customWidth="1"/>
    <col min="15415" max="15415" width="8" style="23" bestFit="1" customWidth="1"/>
    <col min="15416" max="15633" width="9.140625" style="23"/>
    <col min="15634" max="15634" width="17" style="23" bestFit="1" customWidth="1"/>
    <col min="15635" max="15635" width="10.42578125" style="23" customWidth="1"/>
    <col min="15636" max="15636" width="6.42578125" style="23" bestFit="1" customWidth="1"/>
    <col min="15637" max="15637" width="9.42578125" style="23" customWidth="1"/>
    <col min="15638" max="15638" width="6.85546875" style="23" bestFit="1" customWidth="1"/>
    <col min="15639" max="15639" width="5.85546875" style="23" customWidth="1"/>
    <col min="15640" max="15640" width="8" style="23" customWidth="1"/>
    <col min="15641" max="15641" width="9.42578125" style="23" bestFit="1" customWidth="1"/>
    <col min="15642" max="15642" width="8.42578125" style="23" customWidth="1"/>
    <col min="15643" max="15643" width="5.85546875" style="23" bestFit="1" customWidth="1"/>
    <col min="15644" max="15644" width="9.5703125" style="23" customWidth="1"/>
    <col min="15645" max="15645" width="9.42578125" style="23" bestFit="1" customWidth="1"/>
    <col min="15646" max="15646" width="9.42578125" style="23" customWidth="1"/>
    <col min="15647" max="15647" width="5.85546875" style="23" bestFit="1" customWidth="1"/>
    <col min="15648" max="15648" width="9.5703125" style="23" customWidth="1"/>
    <col min="15649" max="15649" width="9.42578125" style="23" bestFit="1" customWidth="1"/>
    <col min="15650" max="15650" width="10.85546875" style="23" customWidth="1"/>
    <col min="15651" max="15651" width="5.85546875" style="23" bestFit="1" customWidth="1"/>
    <col min="15652" max="15652" width="9" style="23" bestFit="1" customWidth="1"/>
    <col min="15653" max="15654" width="9.85546875" style="23" bestFit="1" customWidth="1"/>
    <col min="15655" max="15655" width="5.85546875" style="23" bestFit="1" customWidth="1"/>
    <col min="15656" max="15656" width="9" style="23" bestFit="1" customWidth="1"/>
    <col min="15657" max="15658" width="9.85546875" style="23" bestFit="1" customWidth="1"/>
    <col min="15659" max="15659" width="5.85546875" style="23" bestFit="1" customWidth="1"/>
    <col min="15660" max="15660" width="9" style="23" bestFit="1" customWidth="1"/>
    <col min="15661" max="15662" width="9.85546875" style="23" bestFit="1" customWidth="1"/>
    <col min="15663" max="15663" width="5.85546875" style="23" bestFit="1" customWidth="1"/>
    <col min="15664" max="15664" width="9" style="23" bestFit="1" customWidth="1"/>
    <col min="15665" max="15666" width="9.85546875" style="23" bestFit="1" customWidth="1"/>
    <col min="15667" max="15667" width="5.85546875" style="23" bestFit="1" customWidth="1"/>
    <col min="15668" max="15668" width="9" style="23" bestFit="1" customWidth="1"/>
    <col min="15669" max="15670" width="9.85546875" style="23" bestFit="1" customWidth="1"/>
    <col min="15671" max="15671" width="8" style="23" bestFit="1" customWidth="1"/>
    <col min="15672" max="15889" width="9.140625" style="23"/>
    <col min="15890" max="15890" width="17" style="23" bestFit="1" customWidth="1"/>
    <col min="15891" max="15891" width="10.42578125" style="23" customWidth="1"/>
    <col min="15892" max="15892" width="6.42578125" style="23" bestFit="1" customWidth="1"/>
    <col min="15893" max="15893" width="9.42578125" style="23" customWidth="1"/>
    <col min="15894" max="15894" width="6.85546875" style="23" bestFit="1" customWidth="1"/>
    <col min="15895" max="15895" width="5.85546875" style="23" customWidth="1"/>
    <col min="15896" max="15896" width="8" style="23" customWidth="1"/>
    <col min="15897" max="15897" width="9.42578125" style="23" bestFit="1" customWidth="1"/>
    <col min="15898" max="15898" width="8.42578125" style="23" customWidth="1"/>
    <col min="15899" max="15899" width="5.85546875" style="23" bestFit="1" customWidth="1"/>
    <col min="15900" max="15900" width="9.5703125" style="23" customWidth="1"/>
    <col min="15901" max="15901" width="9.42578125" style="23" bestFit="1" customWidth="1"/>
    <col min="15902" max="15902" width="9.42578125" style="23" customWidth="1"/>
    <col min="15903" max="15903" width="5.85546875" style="23" bestFit="1" customWidth="1"/>
    <col min="15904" max="15904" width="9.5703125" style="23" customWidth="1"/>
    <col min="15905" max="15905" width="9.42578125" style="23" bestFit="1" customWidth="1"/>
    <col min="15906" max="15906" width="10.85546875" style="23" customWidth="1"/>
    <col min="15907" max="15907" width="5.85546875" style="23" bestFit="1" customWidth="1"/>
    <col min="15908" max="15908" width="9" style="23" bestFit="1" customWidth="1"/>
    <col min="15909" max="15910" width="9.85546875" style="23" bestFit="1" customWidth="1"/>
    <col min="15911" max="15911" width="5.85546875" style="23" bestFit="1" customWidth="1"/>
    <col min="15912" max="15912" width="9" style="23" bestFit="1" customWidth="1"/>
    <col min="15913" max="15914" width="9.85546875" style="23" bestFit="1" customWidth="1"/>
    <col min="15915" max="15915" width="5.85546875" style="23" bestFit="1" customWidth="1"/>
    <col min="15916" max="15916" width="9" style="23" bestFit="1" customWidth="1"/>
    <col min="15917" max="15918" width="9.85546875" style="23" bestFit="1" customWidth="1"/>
    <col min="15919" max="15919" width="5.85546875" style="23" bestFit="1" customWidth="1"/>
    <col min="15920" max="15920" width="9" style="23" bestFit="1" customWidth="1"/>
    <col min="15921" max="15922" width="9.85546875" style="23" bestFit="1" customWidth="1"/>
    <col min="15923" max="15923" width="5.85546875" style="23" bestFit="1" customWidth="1"/>
    <col min="15924" max="15924" width="9" style="23" bestFit="1" customWidth="1"/>
    <col min="15925" max="15926" width="9.85546875" style="23" bestFit="1" customWidth="1"/>
    <col min="15927" max="15927" width="8" style="23" bestFit="1" customWidth="1"/>
    <col min="15928" max="16145" width="9.140625" style="23"/>
    <col min="16146" max="16146" width="17" style="23" bestFit="1" customWidth="1"/>
    <col min="16147" max="16147" width="10.42578125" style="23" customWidth="1"/>
    <col min="16148" max="16148" width="6.42578125" style="23" bestFit="1" customWidth="1"/>
    <col min="16149" max="16149" width="9.42578125" style="23" customWidth="1"/>
    <col min="16150" max="16150" width="6.85546875" style="23" bestFit="1" customWidth="1"/>
    <col min="16151" max="16151" width="5.85546875" style="23" customWidth="1"/>
    <col min="16152" max="16152" width="8" style="23" customWidth="1"/>
    <col min="16153" max="16153" width="9.42578125" style="23" bestFit="1" customWidth="1"/>
    <col min="16154" max="16154" width="8.42578125" style="23" customWidth="1"/>
    <col min="16155" max="16155" width="5.85546875" style="23" bestFit="1" customWidth="1"/>
    <col min="16156" max="16156" width="9.5703125" style="23" customWidth="1"/>
    <col min="16157" max="16157" width="9.42578125" style="23" bestFit="1" customWidth="1"/>
    <col min="16158" max="16158" width="9.42578125" style="23" customWidth="1"/>
    <col min="16159" max="16159" width="5.85546875" style="23" bestFit="1" customWidth="1"/>
    <col min="16160" max="16160" width="9.5703125" style="23" customWidth="1"/>
    <col min="16161" max="16161" width="9.42578125" style="23" bestFit="1" customWidth="1"/>
    <col min="16162" max="16162" width="10.85546875" style="23" customWidth="1"/>
    <col min="16163" max="16163" width="5.85546875" style="23" bestFit="1" customWidth="1"/>
    <col min="16164" max="16164" width="9" style="23" bestFit="1" customWidth="1"/>
    <col min="16165" max="16166" width="9.85546875" style="23" bestFit="1" customWidth="1"/>
    <col min="16167" max="16167" width="5.85546875" style="23" bestFit="1" customWidth="1"/>
    <col min="16168" max="16168" width="9" style="23" bestFit="1" customWidth="1"/>
    <col min="16169" max="16170" width="9.85546875" style="23" bestFit="1" customWidth="1"/>
    <col min="16171" max="16171" width="5.85546875" style="23" bestFit="1" customWidth="1"/>
    <col min="16172" max="16172" width="9" style="23" bestFit="1" customWidth="1"/>
    <col min="16173" max="16174" width="9.85546875" style="23" bestFit="1" customWidth="1"/>
    <col min="16175" max="16175" width="5.85546875" style="23" bestFit="1" customWidth="1"/>
    <col min="16176" max="16176" width="9" style="23" bestFit="1" customWidth="1"/>
    <col min="16177" max="16178" width="9.85546875" style="23" bestFit="1" customWidth="1"/>
    <col min="16179" max="16179" width="5.85546875" style="23" bestFit="1" customWidth="1"/>
    <col min="16180" max="16180" width="9" style="23" bestFit="1" customWidth="1"/>
    <col min="16181" max="16182" width="9.85546875" style="23" bestFit="1" customWidth="1"/>
    <col min="16183" max="16183" width="8" style="23" bestFit="1" customWidth="1"/>
    <col min="16184" max="16384" width="9.140625" style="23"/>
  </cols>
  <sheetData>
    <row r="1" spans="1:56" x14ac:dyDescent="0.2">
      <c r="A1" s="25"/>
      <c r="B1" s="25"/>
      <c r="C1" s="25"/>
      <c r="D1" s="26"/>
      <c r="E1" s="26"/>
      <c r="F1" s="26"/>
      <c r="G1" s="26"/>
      <c r="H1" s="26"/>
      <c r="I1" s="26"/>
      <c r="J1" s="26"/>
      <c r="K1" s="27"/>
      <c r="L1" s="28"/>
      <c r="M1" s="27"/>
      <c r="N1" s="27"/>
      <c r="O1" s="89">
        <v>44301</v>
      </c>
      <c r="P1" s="90"/>
      <c r="Q1" s="91"/>
      <c r="R1" s="89">
        <v>44331</v>
      </c>
      <c r="S1" s="90"/>
      <c r="T1" s="91"/>
      <c r="U1" s="89">
        <v>44362</v>
      </c>
      <c r="V1" s="90"/>
      <c r="W1" s="91"/>
      <c r="X1" s="89">
        <v>44392</v>
      </c>
      <c r="Y1" s="90"/>
      <c r="Z1" s="91"/>
      <c r="AA1" s="89">
        <v>44423</v>
      </c>
      <c r="AB1" s="90"/>
      <c r="AC1" s="91"/>
      <c r="AD1" s="89">
        <v>44454</v>
      </c>
      <c r="AE1" s="90"/>
      <c r="AF1" s="91"/>
      <c r="AG1" s="89">
        <v>44484</v>
      </c>
      <c r="AH1" s="90"/>
      <c r="AI1" s="91"/>
      <c r="AJ1" s="89">
        <v>44515</v>
      </c>
      <c r="AK1" s="90"/>
      <c r="AL1" s="91"/>
      <c r="AM1" s="89">
        <v>44545</v>
      </c>
      <c r="AN1" s="90"/>
      <c r="AO1" s="91"/>
      <c r="AP1" s="89">
        <v>44576</v>
      </c>
      <c r="AQ1" s="90"/>
      <c r="AR1" s="91"/>
      <c r="AS1" s="89">
        <v>44607</v>
      </c>
      <c r="AT1" s="90"/>
      <c r="AU1" s="91"/>
      <c r="AV1" s="92">
        <v>44635</v>
      </c>
      <c r="AW1" s="93"/>
      <c r="AX1" s="94"/>
      <c r="AY1" s="92" t="s">
        <v>21</v>
      </c>
      <c r="AZ1" s="93"/>
      <c r="BA1" s="94"/>
      <c r="BB1" s="40"/>
      <c r="BC1" s="40"/>
      <c r="BD1" s="44"/>
    </row>
    <row r="2" spans="1:56" x14ac:dyDescent="0.2">
      <c r="A2" s="56" t="s">
        <v>0</v>
      </c>
      <c r="B2" s="57" t="s">
        <v>13</v>
      </c>
      <c r="C2" s="57" t="s">
        <v>14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5</v>
      </c>
      <c r="I2" s="58" t="s">
        <v>6</v>
      </c>
      <c r="J2" s="58" t="s">
        <v>7</v>
      </c>
      <c r="K2" s="59" t="s">
        <v>8</v>
      </c>
      <c r="L2" s="60" t="s">
        <v>15</v>
      </c>
      <c r="M2" s="59" t="s">
        <v>16</v>
      </c>
      <c r="N2" s="61" t="s">
        <v>17</v>
      </c>
      <c r="O2" s="59" t="s">
        <v>18</v>
      </c>
      <c r="P2" s="59" t="s">
        <v>19</v>
      </c>
      <c r="Q2" s="61" t="s">
        <v>20</v>
      </c>
      <c r="R2" s="59" t="str">
        <f>O2</f>
        <v>Monthly Exp.</v>
      </c>
      <c r="S2" s="59" t="str">
        <f>P2</f>
        <v>Accumulated Depriciation</v>
      </c>
      <c r="T2" s="61" t="str">
        <f>Q2</f>
        <v>Net Value</v>
      </c>
      <c r="U2" s="59" t="str">
        <f>O2</f>
        <v>Monthly Exp.</v>
      </c>
      <c r="V2" s="59" t="str">
        <f>P2</f>
        <v>Accumulated Depriciation</v>
      </c>
      <c r="W2" s="61" t="str">
        <f>Q2</f>
        <v>Net Value</v>
      </c>
      <c r="X2" s="59" t="str">
        <f>O2</f>
        <v>Monthly Exp.</v>
      </c>
      <c r="Y2" s="59" t="str">
        <f>P2</f>
        <v>Accumulated Depriciation</v>
      </c>
      <c r="Z2" s="61" t="str">
        <f>Q2</f>
        <v>Net Value</v>
      </c>
      <c r="AA2" s="59" t="str">
        <f>O2</f>
        <v>Monthly Exp.</v>
      </c>
      <c r="AB2" s="59" t="str">
        <f>P2</f>
        <v>Accumulated Depriciation</v>
      </c>
      <c r="AC2" s="61" t="str">
        <f>Q2</f>
        <v>Net Value</v>
      </c>
      <c r="AD2" s="59" t="str">
        <f>O2</f>
        <v>Monthly Exp.</v>
      </c>
      <c r="AE2" s="59" t="str">
        <f>P2</f>
        <v>Accumulated Depriciation</v>
      </c>
      <c r="AF2" s="61" t="str">
        <f>Q2</f>
        <v>Net Value</v>
      </c>
      <c r="AG2" s="59" t="str">
        <f>O2</f>
        <v>Monthly Exp.</v>
      </c>
      <c r="AH2" s="59" t="str">
        <f>P2</f>
        <v>Accumulated Depriciation</v>
      </c>
      <c r="AI2" s="61" t="str">
        <f>Q2</f>
        <v>Net Value</v>
      </c>
      <c r="AJ2" s="59" t="str">
        <f>O2</f>
        <v>Monthly Exp.</v>
      </c>
      <c r="AK2" s="59" t="str">
        <f>P2</f>
        <v>Accumulated Depriciation</v>
      </c>
      <c r="AL2" s="61" t="str">
        <f>Q2</f>
        <v>Net Value</v>
      </c>
      <c r="AM2" s="59" t="str">
        <f>O2</f>
        <v>Monthly Exp.</v>
      </c>
      <c r="AN2" s="59" t="str">
        <f>P2</f>
        <v>Accumulated Depriciation</v>
      </c>
      <c r="AO2" s="61" t="str">
        <f>Q2</f>
        <v>Net Value</v>
      </c>
      <c r="AP2" s="59" t="str">
        <f>O2</f>
        <v>Monthly Exp.</v>
      </c>
      <c r="AQ2" s="59" t="str">
        <f>P2</f>
        <v>Accumulated Depriciation</v>
      </c>
      <c r="AR2" s="61" t="str">
        <f>Q2</f>
        <v>Net Value</v>
      </c>
      <c r="AS2" s="59" t="str">
        <f>O2</f>
        <v>Monthly Exp.</v>
      </c>
      <c r="AT2" s="59" t="str">
        <f>P2</f>
        <v>Accumulated Depriciation</v>
      </c>
      <c r="AU2" s="61" t="str">
        <f>Q2</f>
        <v>Net Value</v>
      </c>
      <c r="AV2" s="59" t="str">
        <f t="shared" ref="AV2:BA2" si="0">O2</f>
        <v>Monthly Exp.</v>
      </c>
      <c r="AW2" s="59" t="str">
        <f t="shared" si="0"/>
        <v>Accumulated Depriciation</v>
      </c>
      <c r="AX2" s="61" t="str">
        <f t="shared" si="0"/>
        <v>Net Value</v>
      </c>
      <c r="AY2" s="59" t="s">
        <v>37</v>
      </c>
      <c r="AZ2" s="59" t="str">
        <f t="shared" si="0"/>
        <v>Accumulated Depriciation</v>
      </c>
      <c r="BA2" s="61" t="str">
        <f t="shared" si="0"/>
        <v>Net Value</v>
      </c>
      <c r="BB2" s="21"/>
      <c r="BC2" s="21"/>
      <c r="BD2" s="44"/>
    </row>
    <row r="3" spans="1:56" x14ac:dyDescent="0.2">
      <c r="A3" s="62">
        <v>1</v>
      </c>
      <c r="B3" s="63">
        <v>44197</v>
      </c>
      <c r="C3" s="63">
        <v>44287</v>
      </c>
      <c r="D3" s="64" t="s">
        <v>22</v>
      </c>
      <c r="E3" s="87" t="s">
        <v>23</v>
      </c>
      <c r="F3" s="65" t="s">
        <v>29</v>
      </c>
      <c r="G3" s="65" t="s">
        <v>9</v>
      </c>
      <c r="H3" s="65" t="s">
        <v>9</v>
      </c>
      <c r="I3" s="64"/>
      <c r="J3" s="66" t="s">
        <v>28</v>
      </c>
      <c r="K3" s="37">
        <v>20000</v>
      </c>
      <c r="L3" s="47">
        <v>1</v>
      </c>
      <c r="M3" s="21">
        <f t="shared" ref="M3:M4" si="1">IFERROR(K3/L3,0)</f>
        <v>20000</v>
      </c>
      <c r="N3" s="14">
        <f t="shared" ref="N3:N4" si="2">IFERROR(M3/12,0)</f>
        <v>1666.6666666666667</v>
      </c>
      <c r="O3" s="95">
        <f>IF($C3&lt;=$O$1,$N3,0)</f>
        <v>1666.6666666666667</v>
      </c>
      <c r="P3" s="96">
        <f>O3</f>
        <v>1666.6666666666667</v>
      </c>
      <c r="Q3" s="97">
        <f>IF(O3=0,0,$K$3-P3)</f>
        <v>18333.333333333332</v>
      </c>
      <c r="R3" s="95">
        <f>IF($C3&lt;=$R$1,$N3,0)</f>
        <v>1666.6666666666667</v>
      </c>
      <c r="S3" s="98">
        <f>P3+R3</f>
        <v>3333.3333333333335</v>
      </c>
      <c r="T3" s="97">
        <f>IF(R3=0,0,$K3-S3)</f>
        <v>16666.666666666668</v>
      </c>
      <c r="U3" s="95">
        <f>IF($C3&lt;=$U$1,$N3,0)</f>
        <v>1666.6666666666667</v>
      </c>
      <c r="V3" s="99">
        <f>S3+U3</f>
        <v>5000</v>
      </c>
      <c r="W3" s="97">
        <f>IF(U3=0,0,$K3-V3)</f>
        <v>15000</v>
      </c>
      <c r="X3" s="95">
        <f>IF($C3&lt;=$X$1,$N3,0)</f>
        <v>1666.6666666666667</v>
      </c>
      <c r="Y3" s="98">
        <f>V3+X3</f>
        <v>6666.666666666667</v>
      </c>
      <c r="Z3" s="97">
        <f>IF(X3=0,0,$K3-Y3)</f>
        <v>13333.333333333332</v>
      </c>
      <c r="AA3" s="95">
        <f>IF($C3&lt;=$AA$1,$N3,0)</f>
        <v>1666.6666666666667</v>
      </c>
      <c r="AB3" s="98">
        <f>Y3+AA3</f>
        <v>8333.3333333333339</v>
      </c>
      <c r="AC3" s="97">
        <f>IF(AA3=0,0,$K3-AB3)</f>
        <v>11666.666666666666</v>
      </c>
      <c r="AD3" s="95">
        <f>IF($C3&lt;=$AD$1,$N3,0)</f>
        <v>1666.6666666666667</v>
      </c>
      <c r="AE3" s="98">
        <f>AB3+AD3</f>
        <v>10000</v>
      </c>
      <c r="AF3" s="97">
        <f>IF(AD3=0,0,$K3-AE3)</f>
        <v>10000</v>
      </c>
      <c r="AG3" s="95">
        <f>IF($C3&lt;=$AG$1,$N3,0)</f>
        <v>1666.6666666666667</v>
      </c>
      <c r="AH3" s="98">
        <f>AE3+AG3</f>
        <v>11666.666666666666</v>
      </c>
      <c r="AI3" s="97">
        <f>IF(AG3=0,0,$K3-AH3)</f>
        <v>8333.3333333333339</v>
      </c>
      <c r="AJ3" s="95">
        <f>IF($C3&lt;=$AJ$1,$N3,0)</f>
        <v>1666.6666666666667</v>
      </c>
      <c r="AK3" s="98">
        <f>AH3+AJ3</f>
        <v>13333.333333333332</v>
      </c>
      <c r="AL3" s="97">
        <f>IF(AJ3=0,0,$K3-AK3)</f>
        <v>6666.6666666666679</v>
      </c>
      <c r="AM3" s="95">
        <f>IF($C3&lt;=$AM$1,$N3,0)</f>
        <v>1666.6666666666667</v>
      </c>
      <c r="AN3" s="98">
        <f>AK3+AM3</f>
        <v>14999.999999999998</v>
      </c>
      <c r="AO3" s="97">
        <f>IF(AM3=0,0,$K3-AN3)</f>
        <v>5000.0000000000018</v>
      </c>
      <c r="AP3" s="95">
        <f>IF($C3&lt;=$AP$1,$N3,0)</f>
        <v>1666.6666666666667</v>
      </c>
      <c r="AQ3" s="98">
        <f>AN3+AP3</f>
        <v>16666.666666666664</v>
      </c>
      <c r="AR3" s="97">
        <f>IF(AP3=0,0,$K3-AQ3)</f>
        <v>3333.3333333333358</v>
      </c>
      <c r="AS3" s="95">
        <f>IF($C3&lt;=$AS$1,$N3,0)</f>
        <v>1666.6666666666667</v>
      </c>
      <c r="AT3" s="98">
        <f>AQ3+AS3</f>
        <v>18333.333333333332</v>
      </c>
      <c r="AU3" s="97">
        <f>IF(AS3=0,0,$K3-AT3)</f>
        <v>1666.6666666666679</v>
      </c>
      <c r="AV3" s="95">
        <f>IF($C3&lt;=$AV$1,$N3,0)</f>
        <v>1666.6666666666667</v>
      </c>
      <c r="AW3" s="100">
        <f>AT3+AV3</f>
        <v>20000</v>
      </c>
      <c r="AX3" s="101">
        <f>IF(AV3=0,0,$K3-AW3)</f>
        <v>0</v>
      </c>
      <c r="AY3" s="102">
        <f>O3+R3+U3+X3+AA3+AD3+AG3+AJ3+AM3+AP3+AS3+AV3</f>
        <v>20000</v>
      </c>
      <c r="AZ3" s="100"/>
      <c r="BA3" s="101">
        <f>K3-AY3</f>
        <v>0</v>
      </c>
      <c r="BB3" s="21"/>
      <c r="BC3" s="21"/>
      <c r="BD3" s="44"/>
    </row>
    <row r="4" spans="1:56" x14ac:dyDescent="0.2">
      <c r="A4" s="62">
        <v>2</v>
      </c>
      <c r="B4" s="63">
        <v>44197</v>
      </c>
      <c r="C4" s="63">
        <v>44302</v>
      </c>
      <c r="D4" s="64" t="s">
        <v>30</v>
      </c>
      <c r="E4" s="87" t="s">
        <v>31</v>
      </c>
      <c r="F4" s="65" t="s">
        <v>33</v>
      </c>
      <c r="G4" s="65" t="s">
        <v>9</v>
      </c>
      <c r="H4" s="65" t="s">
        <v>9</v>
      </c>
      <c r="I4" s="64"/>
      <c r="J4" s="66" t="s">
        <v>32</v>
      </c>
      <c r="K4" s="37">
        <v>6300</v>
      </c>
      <c r="L4" s="47">
        <v>1</v>
      </c>
      <c r="M4" s="21">
        <f t="shared" si="1"/>
        <v>6300</v>
      </c>
      <c r="N4" s="14">
        <f t="shared" si="2"/>
        <v>525</v>
      </c>
      <c r="O4" s="95">
        <f t="shared" ref="O4:O18" si="3">IF($C4&lt;=$O$1,$N4,0)</f>
        <v>0</v>
      </c>
      <c r="P4" s="96">
        <f t="shared" ref="P4:P18" si="4">O4</f>
        <v>0</v>
      </c>
      <c r="Q4" s="97">
        <f t="shared" ref="Q4:Q18" si="5">IF(O4=0,0,$K$3-P4)</f>
        <v>0</v>
      </c>
      <c r="R4" s="95">
        <f t="shared" ref="R4:R18" si="6">IF($C4&lt;=$R$1,$N4,0)</f>
        <v>525</v>
      </c>
      <c r="S4" s="98">
        <f t="shared" ref="S4:S18" si="7">P4+R4</f>
        <v>525</v>
      </c>
      <c r="T4" s="97">
        <f>IF(R4=0,0,$K4-S4)</f>
        <v>5775</v>
      </c>
      <c r="U4" s="95">
        <f t="shared" ref="U4:U18" si="8">IF($C4&lt;=$U$1,$N4,0)</f>
        <v>525</v>
      </c>
      <c r="V4" s="99">
        <f t="shared" ref="V4:V18" si="9">S4+U4</f>
        <v>1050</v>
      </c>
      <c r="W4" s="97">
        <f t="shared" ref="W4:W18" si="10">IF(U4=0,0,$K4-V4)</f>
        <v>5250</v>
      </c>
      <c r="X4" s="95">
        <f t="shared" ref="X4:X18" si="11">IF($C4&lt;=$X$1,$N4,0)</f>
        <v>525</v>
      </c>
      <c r="Y4" s="98">
        <f t="shared" ref="Y4:Y18" si="12">V4+X4</f>
        <v>1575</v>
      </c>
      <c r="Z4" s="97">
        <f t="shared" ref="Z4:Z18" si="13">IF(X4=0,0,$K4-Y4)</f>
        <v>4725</v>
      </c>
      <c r="AA4" s="95">
        <f t="shared" ref="AA4:AA18" si="14">IF($C4&lt;=$AA$1,$N4,0)</f>
        <v>525</v>
      </c>
      <c r="AB4" s="98">
        <f t="shared" ref="AB4:AB18" si="15">Y4+AA4</f>
        <v>2100</v>
      </c>
      <c r="AC4" s="97">
        <f t="shared" ref="AC4:AC18" si="16">IF(AA4=0,0,$K4-AB4)</f>
        <v>4200</v>
      </c>
      <c r="AD4" s="95">
        <f t="shared" ref="AD4:AD18" si="17">IF($C4&lt;=$AD$1,$N4,0)</f>
        <v>525</v>
      </c>
      <c r="AE4" s="98">
        <f t="shared" ref="AE4:AE18" si="18">AB4+AD4</f>
        <v>2625</v>
      </c>
      <c r="AF4" s="97">
        <f t="shared" ref="AF4:AF18" si="19">IF(AD4=0,0,$K4-AE4)</f>
        <v>3675</v>
      </c>
      <c r="AG4" s="95">
        <f t="shared" ref="AG4:AG18" si="20">IF($C4&lt;=$AG$1,$N4,0)</f>
        <v>525</v>
      </c>
      <c r="AH4" s="98">
        <f t="shared" ref="AH4:AH18" si="21">AE4+AG4</f>
        <v>3150</v>
      </c>
      <c r="AI4" s="97">
        <f t="shared" ref="AI4:AI18" si="22">IF(AG4=0,0,$K4-AH4)</f>
        <v>3150</v>
      </c>
      <c r="AJ4" s="95">
        <f t="shared" ref="AJ4:AJ18" si="23">IF($C4&lt;=$AJ$1,$N4,0)</f>
        <v>525</v>
      </c>
      <c r="AK4" s="98">
        <f t="shared" ref="AK4:AK18" si="24">AH4+AJ4</f>
        <v>3675</v>
      </c>
      <c r="AL4" s="97">
        <f t="shared" ref="AL4:AL18" si="25">IF(AJ4=0,0,$K4-AK4)</f>
        <v>2625</v>
      </c>
      <c r="AM4" s="95">
        <f t="shared" ref="AM4:AM18" si="26">IF($C4&lt;=$AM$1,$N4,0)</f>
        <v>525</v>
      </c>
      <c r="AN4" s="98">
        <f t="shared" ref="AN4:AN18" si="27">AK4+AM4</f>
        <v>4200</v>
      </c>
      <c r="AO4" s="97">
        <f t="shared" ref="AO4:AO18" si="28">IF(AM4=0,0,$K4-AN4)</f>
        <v>2100</v>
      </c>
      <c r="AP4" s="95">
        <f t="shared" ref="AP4:AP18" si="29">IF($C4&lt;=$AP$1,$N4,0)</f>
        <v>525</v>
      </c>
      <c r="AQ4" s="98">
        <f t="shared" ref="AQ4:AQ18" si="30">AN4+AP4</f>
        <v>4725</v>
      </c>
      <c r="AR4" s="97">
        <f t="shared" ref="AR4:AR18" si="31">IF(AP4=0,0,$K4-AQ4)</f>
        <v>1575</v>
      </c>
      <c r="AS4" s="95">
        <f t="shared" ref="AS4:AS18" si="32">IF($C4&lt;=$AS$1,$N4,0)</f>
        <v>525</v>
      </c>
      <c r="AT4" s="98">
        <f t="shared" ref="AT4:AT18" si="33">AQ4+AS4</f>
        <v>5250</v>
      </c>
      <c r="AU4" s="97">
        <f t="shared" ref="AU4:AU18" si="34">IF(AS4=0,0,$K4-AT4)</f>
        <v>1050</v>
      </c>
      <c r="AV4" s="95">
        <f t="shared" ref="AV4:AV18" si="35">IF($C4&lt;=$AV$1,$N4,0)</f>
        <v>525</v>
      </c>
      <c r="AW4" s="100">
        <f t="shared" ref="AW4:AW18" si="36">AT4+AV4</f>
        <v>5775</v>
      </c>
      <c r="AX4" s="101">
        <f t="shared" ref="AX4:AX18" si="37">IF(AV4=0,0,$K4-AW4)</f>
        <v>525</v>
      </c>
      <c r="AY4" s="102">
        <f t="shared" ref="AY4:AY18" si="38">O4+R4+U4+X4+AA4+AD4+AG4+AJ4+AM4+AP4+AS4+AV4</f>
        <v>5775</v>
      </c>
      <c r="AZ4" s="100"/>
      <c r="BA4" s="101">
        <f t="shared" ref="BA4:BA18" si="39">K4-AY4</f>
        <v>525</v>
      </c>
      <c r="BB4" s="21"/>
      <c r="BC4" s="21"/>
      <c r="BD4" s="44"/>
    </row>
    <row r="5" spans="1:56" x14ac:dyDescent="0.2">
      <c r="A5" s="62">
        <v>3</v>
      </c>
      <c r="B5" s="63">
        <v>44197</v>
      </c>
      <c r="C5" s="63">
        <v>44364</v>
      </c>
      <c r="D5" s="64" t="s">
        <v>38</v>
      </c>
      <c r="E5" s="64" t="s">
        <v>36</v>
      </c>
      <c r="F5" s="65" t="s">
        <v>33</v>
      </c>
      <c r="G5" s="65" t="s">
        <v>9</v>
      </c>
      <c r="H5" s="65" t="s">
        <v>9</v>
      </c>
      <c r="I5" s="64"/>
      <c r="J5" s="66" t="s">
        <v>32</v>
      </c>
      <c r="K5" s="37">
        <v>13200</v>
      </c>
      <c r="L5" s="47">
        <v>1</v>
      </c>
      <c r="M5" s="21">
        <f>IFERROR(K5/L5,0)</f>
        <v>13200</v>
      </c>
      <c r="N5" s="14">
        <f>IFERROR(M5/12,0)</f>
        <v>1100</v>
      </c>
      <c r="O5" s="95">
        <f t="shared" si="3"/>
        <v>0</v>
      </c>
      <c r="P5" s="96">
        <f t="shared" si="4"/>
        <v>0</v>
      </c>
      <c r="Q5" s="97">
        <f t="shared" si="5"/>
        <v>0</v>
      </c>
      <c r="R5" s="95">
        <f t="shared" si="6"/>
        <v>0</v>
      </c>
      <c r="S5" s="98">
        <f t="shared" si="7"/>
        <v>0</v>
      </c>
      <c r="T5" s="97">
        <f t="shared" ref="T5:T18" si="40">IF(R5=0,0,$K5-S5)</f>
        <v>0</v>
      </c>
      <c r="U5" s="95">
        <f t="shared" si="8"/>
        <v>0</v>
      </c>
      <c r="V5" s="99">
        <f t="shared" si="9"/>
        <v>0</v>
      </c>
      <c r="W5" s="97">
        <f t="shared" si="10"/>
        <v>0</v>
      </c>
      <c r="X5" s="95">
        <f t="shared" si="11"/>
        <v>1100</v>
      </c>
      <c r="Y5" s="98">
        <f t="shared" si="12"/>
        <v>1100</v>
      </c>
      <c r="Z5" s="97">
        <f t="shared" si="13"/>
        <v>12100</v>
      </c>
      <c r="AA5" s="95">
        <f t="shared" si="14"/>
        <v>1100</v>
      </c>
      <c r="AB5" s="98">
        <f t="shared" si="15"/>
        <v>2200</v>
      </c>
      <c r="AC5" s="97">
        <f t="shared" si="16"/>
        <v>11000</v>
      </c>
      <c r="AD5" s="95">
        <f t="shared" si="17"/>
        <v>1100</v>
      </c>
      <c r="AE5" s="98">
        <f t="shared" si="18"/>
        <v>3300</v>
      </c>
      <c r="AF5" s="97">
        <f t="shared" si="19"/>
        <v>9900</v>
      </c>
      <c r="AG5" s="95">
        <f t="shared" si="20"/>
        <v>1100</v>
      </c>
      <c r="AH5" s="98">
        <f t="shared" si="21"/>
        <v>4400</v>
      </c>
      <c r="AI5" s="97">
        <f t="shared" si="22"/>
        <v>8800</v>
      </c>
      <c r="AJ5" s="95">
        <f t="shared" si="23"/>
        <v>1100</v>
      </c>
      <c r="AK5" s="98">
        <f t="shared" si="24"/>
        <v>5500</v>
      </c>
      <c r="AL5" s="97">
        <f t="shared" si="25"/>
        <v>7700</v>
      </c>
      <c r="AM5" s="95">
        <f t="shared" si="26"/>
        <v>1100</v>
      </c>
      <c r="AN5" s="98">
        <f t="shared" si="27"/>
        <v>6600</v>
      </c>
      <c r="AO5" s="97">
        <f t="shared" si="28"/>
        <v>6600</v>
      </c>
      <c r="AP5" s="95">
        <f t="shared" si="29"/>
        <v>1100</v>
      </c>
      <c r="AQ5" s="98">
        <f t="shared" si="30"/>
        <v>7700</v>
      </c>
      <c r="AR5" s="97">
        <f t="shared" si="31"/>
        <v>5500</v>
      </c>
      <c r="AS5" s="95">
        <f t="shared" si="32"/>
        <v>1100</v>
      </c>
      <c r="AT5" s="98">
        <f t="shared" si="33"/>
        <v>8800</v>
      </c>
      <c r="AU5" s="97">
        <f t="shared" si="34"/>
        <v>4400</v>
      </c>
      <c r="AV5" s="95">
        <f t="shared" si="35"/>
        <v>1100</v>
      </c>
      <c r="AW5" s="100">
        <f t="shared" si="36"/>
        <v>9900</v>
      </c>
      <c r="AX5" s="101">
        <f t="shared" si="37"/>
        <v>3300</v>
      </c>
      <c r="AY5" s="102">
        <f t="shared" si="38"/>
        <v>9900</v>
      </c>
      <c r="AZ5" s="100"/>
      <c r="BA5" s="101">
        <f t="shared" si="39"/>
        <v>3300</v>
      </c>
      <c r="BB5" s="21"/>
      <c r="BC5" s="21"/>
      <c r="BD5" s="44"/>
    </row>
    <row r="6" spans="1:56" x14ac:dyDescent="0.2">
      <c r="A6" s="62"/>
      <c r="B6" s="63"/>
      <c r="C6" s="63"/>
      <c r="D6" s="64"/>
      <c r="E6" s="64"/>
      <c r="F6" s="64"/>
      <c r="G6" s="65"/>
      <c r="H6" s="65"/>
      <c r="I6" s="64"/>
      <c r="J6" s="66"/>
      <c r="K6" s="37"/>
      <c r="L6" s="47"/>
      <c r="M6" s="21">
        <f t="shared" ref="M6:M18" si="41">IFERROR(K6/L6,0)</f>
        <v>0</v>
      </c>
      <c r="N6" s="14">
        <f t="shared" ref="N6:N18" si="42">IFERROR(M6/12,0)</f>
        <v>0</v>
      </c>
      <c r="O6" s="95">
        <f t="shared" si="3"/>
        <v>0</v>
      </c>
      <c r="P6" s="96">
        <f t="shared" si="4"/>
        <v>0</v>
      </c>
      <c r="Q6" s="97">
        <f t="shared" si="5"/>
        <v>0</v>
      </c>
      <c r="R6" s="95">
        <f t="shared" si="6"/>
        <v>0</v>
      </c>
      <c r="S6" s="98">
        <f t="shared" si="7"/>
        <v>0</v>
      </c>
      <c r="T6" s="97">
        <f t="shared" si="40"/>
        <v>0</v>
      </c>
      <c r="U6" s="95">
        <f t="shared" si="8"/>
        <v>0</v>
      </c>
      <c r="V6" s="99">
        <f t="shared" si="9"/>
        <v>0</v>
      </c>
      <c r="W6" s="97">
        <f t="shared" si="10"/>
        <v>0</v>
      </c>
      <c r="X6" s="95">
        <f t="shared" si="11"/>
        <v>0</v>
      </c>
      <c r="Y6" s="98">
        <f t="shared" si="12"/>
        <v>0</v>
      </c>
      <c r="Z6" s="97">
        <f t="shared" si="13"/>
        <v>0</v>
      </c>
      <c r="AA6" s="95">
        <f t="shared" si="14"/>
        <v>0</v>
      </c>
      <c r="AB6" s="98">
        <f t="shared" si="15"/>
        <v>0</v>
      </c>
      <c r="AC6" s="97">
        <f t="shared" si="16"/>
        <v>0</v>
      </c>
      <c r="AD6" s="95">
        <f t="shared" si="17"/>
        <v>0</v>
      </c>
      <c r="AE6" s="98">
        <f t="shared" si="18"/>
        <v>0</v>
      </c>
      <c r="AF6" s="97">
        <f t="shared" si="19"/>
        <v>0</v>
      </c>
      <c r="AG6" s="95">
        <f t="shared" si="20"/>
        <v>0</v>
      </c>
      <c r="AH6" s="98">
        <f t="shared" si="21"/>
        <v>0</v>
      </c>
      <c r="AI6" s="97">
        <f t="shared" si="22"/>
        <v>0</v>
      </c>
      <c r="AJ6" s="95">
        <f t="shared" si="23"/>
        <v>0</v>
      </c>
      <c r="AK6" s="98">
        <f t="shared" si="24"/>
        <v>0</v>
      </c>
      <c r="AL6" s="97">
        <f t="shared" si="25"/>
        <v>0</v>
      </c>
      <c r="AM6" s="95">
        <f t="shared" si="26"/>
        <v>0</v>
      </c>
      <c r="AN6" s="98">
        <f t="shared" si="27"/>
        <v>0</v>
      </c>
      <c r="AO6" s="97">
        <f t="shared" si="28"/>
        <v>0</v>
      </c>
      <c r="AP6" s="95">
        <f t="shared" si="29"/>
        <v>0</v>
      </c>
      <c r="AQ6" s="98">
        <f t="shared" si="30"/>
        <v>0</v>
      </c>
      <c r="AR6" s="97">
        <f t="shared" si="31"/>
        <v>0</v>
      </c>
      <c r="AS6" s="95">
        <f t="shared" si="32"/>
        <v>0</v>
      </c>
      <c r="AT6" s="98">
        <f t="shared" si="33"/>
        <v>0</v>
      </c>
      <c r="AU6" s="97">
        <f t="shared" si="34"/>
        <v>0</v>
      </c>
      <c r="AV6" s="95">
        <f t="shared" si="35"/>
        <v>0</v>
      </c>
      <c r="AW6" s="100">
        <f t="shared" si="36"/>
        <v>0</v>
      </c>
      <c r="AX6" s="101">
        <f t="shared" si="37"/>
        <v>0</v>
      </c>
      <c r="AY6" s="102">
        <f t="shared" si="38"/>
        <v>0</v>
      </c>
      <c r="AZ6" s="100"/>
      <c r="BA6" s="101">
        <f t="shared" si="39"/>
        <v>0</v>
      </c>
      <c r="BB6" s="21"/>
      <c r="BC6" s="21"/>
      <c r="BD6" s="44"/>
    </row>
    <row r="7" spans="1:56" x14ac:dyDescent="0.2">
      <c r="A7" s="62"/>
      <c r="B7" s="63"/>
      <c r="C7" s="63"/>
      <c r="D7" s="44"/>
      <c r="E7" s="64"/>
      <c r="F7" s="64"/>
      <c r="G7" s="65"/>
      <c r="H7" s="65"/>
      <c r="I7" s="64"/>
      <c r="J7" s="66"/>
      <c r="K7" s="37"/>
      <c r="L7" s="47"/>
      <c r="M7" s="21">
        <f t="shared" si="41"/>
        <v>0</v>
      </c>
      <c r="N7" s="14">
        <f t="shared" si="42"/>
        <v>0</v>
      </c>
      <c r="O7" s="95">
        <f t="shared" si="3"/>
        <v>0</v>
      </c>
      <c r="P7" s="96">
        <f t="shared" si="4"/>
        <v>0</v>
      </c>
      <c r="Q7" s="97">
        <f t="shared" si="5"/>
        <v>0</v>
      </c>
      <c r="R7" s="95">
        <f t="shared" si="6"/>
        <v>0</v>
      </c>
      <c r="S7" s="98">
        <f t="shared" si="7"/>
        <v>0</v>
      </c>
      <c r="T7" s="97">
        <f t="shared" si="40"/>
        <v>0</v>
      </c>
      <c r="U7" s="95">
        <f t="shared" si="8"/>
        <v>0</v>
      </c>
      <c r="V7" s="99">
        <f t="shared" si="9"/>
        <v>0</v>
      </c>
      <c r="W7" s="97">
        <f t="shared" si="10"/>
        <v>0</v>
      </c>
      <c r="X7" s="95">
        <f t="shared" si="11"/>
        <v>0</v>
      </c>
      <c r="Y7" s="98">
        <f t="shared" si="12"/>
        <v>0</v>
      </c>
      <c r="Z7" s="97">
        <f t="shared" si="13"/>
        <v>0</v>
      </c>
      <c r="AA7" s="95">
        <f t="shared" si="14"/>
        <v>0</v>
      </c>
      <c r="AB7" s="98">
        <f t="shared" si="15"/>
        <v>0</v>
      </c>
      <c r="AC7" s="97">
        <f t="shared" si="16"/>
        <v>0</v>
      </c>
      <c r="AD7" s="95">
        <f t="shared" si="17"/>
        <v>0</v>
      </c>
      <c r="AE7" s="98">
        <f t="shared" si="18"/>
        <v>0</v>
      </c>
      <c r="AF7" s="97">
        <f t="shared" si="19"/>
        <v>0</v>
      </c>
      <c r="AG7" s="95">
        <f t="shared" si="20"/>
        <v>0</v>
      </c>
      <c r="AH7" s="98">
        <f t="shared" si="21"/>
        <v>0</v>
      </c>
      <c r="AI7" s="97">
        <f t="shared" si="22"/>
        <v>0</v>
      </c>
      <c r="AJ7" s="95">
        <f t="shared" si="23"/>
        <v>0</v>
      </c>
      <c r="AK7" s="98">
        <f t="shared" si="24"/>
        <v>0</v>
      </c>
      <c r="AL7" s="97">
        <f t="shared" si="25"/>
        <v>0</v>
      </c>
      <c r="AM7" s="95">
        <f t="shared" si="26"/>
        <v>0</v>
      </c>
      <c r="AN7" s="98">
        <f t="shared" si="27"/>
        <v>0</v>
      </c>
      <c r="AO7" s="97">
        <f t="shared" si="28"/>
        <v>0</v>
      </c>
      <c r="AP7" s="95">
        <f t="shared" si="29"/>
        <v>0</v>
      </c>
      <c r="AQ7" s="98">
        <f t="shared" si="30"/>
        <v>0</v>
      </c>
      <c r="AR7" s="97">
        <f t="shared" si="31"/>
        <v>0</v>
      </c>
      <c r="AS7" s="95">
        <f t="shared" si="32"/>
        <v>0</v>
      </c>
      <c r="AT7" s="98">
        <f t="shared" si="33"/>
        <v>0</v>
      </c>
      <c r="AU7" s="97">
        <f t="shared" si="34"/>
        <v>0</v>
      </c>
      <c r="AV7" s="95">
        <f t="shared" si="35"/>
        <v>0</v>
      </c>
      <c r="AW7" s="100">
        <f t="shared" si="36"/>
        <v>0</v>
      </c>
      <c r="AX7" s="101">
        <f t="shared" si="37"/>
        <v>0</v>
      </c>
      <c r="AY7" s="102">
        <f t="shared" si="38"/>
        <v>0</v>
      </c>
      <c r="AZ7" s="100"/>
      <c r="BA7" s="101">
        <f t="shared" si="39"/>
        <v>0</v>
      </c>
      <c r="BB7" s="21"/>
      <c r="BC7" s="21"/>
      <c r="BD7" s="44"/>
    </row>
    <row r="8" spans="1:56" x14ac:dyDescent="0.2">
      <c r="A8" s="62"/>
      <c r="B8" s="63"/>
      <c r="C8" s="63"/>
      <c r="D8" s="44"/>
      <c r="E8" s="64"/>
      <c r="F8" s="64"/>
      <c r="G8" s="65"/>
      <c r="H8" s="65"/>
      <c r="I8" s="64"/>
      <c r="J8" s="66"/>
      <c r="K8" s="37"/>
      <c r="L8" s="47"/>
      <c r="M8" s="21">
        <f t="shared" si="41"/>
        <v>0</v>
      </c>
      <c r="N8" s="14">
        <f t="shared" si="42"/>
        <v>0</v>
      </c>
      <c r="O8" s="95">
        <f t="shared" si="3"/>
        <v>0</v>
      </c>
      <c r="P8" s="96">
        <f t="shared" si="4"/>
        <v>0</v>
      </c>
      <c r="Q8" s="97">
        <f t="shared" si="5"/>
        <v>0</v>
      </c>
      <c r="R8" s="95">
        <f t="shared" si="6"/>
        <v>0</v>
      </c>
      <c r="S8" s="98">
        <f t="shared" si="7"/>
        <v>0</v>
      </c>
      <c r="T8" s="97">
        <f t="shared" si="40"/>
        <v>0</v>
      </c>
      <c r="U8" s="95">
        <f t="shared" si="8"/>
        <v>0</v>
      </c>
      <c r="V8" s="99">
        <f t="shared" si="9"/>
        <v>0</v>
      </c>
      <c r="W8" s="97">
        <f t="shared" si="10"/>
        <v>0</v>
      </c>
      <c r="X8" s="95">
        <f t="shared" si="11"/>
        <v>0</v>
      </c>
      <c r="Y8" s="98">
        <f t="shared" si="12"/>
        <v>0</v>
      </c>
      <c r="Z8" s="97">
        <f t="shared" si="13"/>
        <v>0</v>
      </c>
      <c r="AA8" s="95">
        <f t="shared" si="14"/>
        <v>0</v>
      </c>
      <c r="AB8" s="98">
        <f t="shared" si="15"/>
        <v>0</v>
      </c>
      <c r="AC8" s="97">
        <f t="shared" si="16"/>
        <v>0</v>
      </c>
      <c r="AD8" s="95">
        <f t="shared" si="17"/>
        <v>0</v>
      </c>
      <c r="AE8" s="98">
        <f t="shared" si="18"/>
        <v>0</v>
      </c>
      <c r="AF8" s="97">
        <f t="shared" si="19"/>
        <v>0</v>
      </c>
      <c r="AG8" s="95">
        <f t="shared" si="20"/>
        <v>0</v>
      </c>
      <c r="AH8" s="98">
        <f t="shared" si="21"/>
        <v>0</v>
      </c>
      <c r="AI8" s="97">
        <f t="shared" si="22"/>
        <v>0</v>
      </c>
      <c r="AJ8" s="95">
        <f t="shared" si="23"/>
        <v>0</v>
      </c>
      <c r="AK8" s="98">
        <f t="shared" si="24"/>
        <v>0</v>
      </c>
      <c r="AL8" s="97">
        <f t="shared" si="25"/>
        <v>0</v>
      </c>
      <c r="AM8" s="95">
        <f t="shared" si="26"/>
        <v>0</v>
      </c>
      <c r="AN8" s="98">
        <f t="shared" si="27"/>
        <v>0</v>
      </c>
      <c r="AO8" s="97">
        <f t="shared" si="28"/>
        <v>0</v>
      </c>
      <c r="AP8" s="95">
        <f t="shared" si="29"/>
        <v>0</v>
      </c>
      <c r="AQ8" s="98">
        <f t="shared" si="30"/>
        <v>0</v>
      </c>
      <c r="AR8" s="97">
        <f t="shared" si="31"/>
        <v>0</v>
      </c>
      <c r="AS8" s="95">
        <f t="shared" si="32"/>
        <v>0</v>
      </c>
      <c r="AT8" s="98">
        <f t="shared" si="33"/>
        <v>0</v>
      </c>
      <c r="AU8" s="97">
        <f t="shared" si="34"/>
        <v>0</v>
      </c>
      <c r="AV8" s="95">
        <f t="shared" si="35"/>
        <v>0</v>
      </c>
      <c r="AW8" s="100">
        <f t="shared" si="36"/>
        <v>0</v>
      </c>
      <c r="AX8" s="101">
        <f t="shared" si="37"/>
        <v>0</v>
      </c>
      <c r="AY8" s="102">
        <f t="shared" si="38"/>
        <v>0</v>
      </c>
      <c r="AZ8" s="100"/>
      <c r="BA8" s="101">
        <f t="shared" si="39"/>
        <v>0</v>
      </c>
      <c r="BB8" s="21"/>
      <c r="BC8" s="21"/>
      <c r="BD8" s="44"/>
    </row>
    <row r="9" spans="1:56" x14ac:dyDescent="0.2">
      <c r="A9" s="62"/>
      <c r="B9" s="63"/>
      <c r="C9" s="63"/>
      <c r="D9" s="44"/>
      <c r="E9" s="64"/>
      <c r="F9" s="64"/>
      <c r="G9" s="65"/>
      <c r="H9" s="65"/>
      <c r="I9" s="64"/>
      <c r="J9" s="66"/>
      <c r="K9" s="37"/>
      <c r="L9" s="47"/>
      <c r="M9" s="21">
        <f t="shared" si="41"/>
        <v>0</v>
      </c>
      <c r="N9" s="14">
        <f t="shared" si="42"/>
        <v>0</v>
      </c>
      <c r="O9" s="95">
        <f t="shared" si="3"/>
        <v>0</v>
      </c>
      <c r="P9" s="96">
        <f t="shared" si="4"/>
        <v>0</v>
      </c>
      <c r="Q9" s="97">
        <f t="shared" si="5"/>
        <v>0</v>
      </c>
      <c r="R9" s="95">
        <f t="shared" si="6"/>
        <v>0</v>
      </c>
      <c r="S9" s="98">
        <f t="shared" si="7"/>
        <v>0</v>
      </c>
      <c r="T9" s="97">
        <f t="shared" si="40"/>
        <v>0</v>
      </c>
      <c r="U9" s="95">
        <f t="shared" si="8"/>
        <v>0</v>
      </c>
      <c r="V9" s="99">
        <f t="shared" si="9"/>
        <v>0</v>
      </c>
      <c r="W9" s="97">
        <f t="shared" si="10"/>
        <v>0</v>
      </c>
      <c r="X9" s="95">
        <f t="shared" si="11"/>
        <v>0</v>
      </c>
      <c r="Y9" s="98">
        <f t="shared" si="12"/>
        <v>0</v>
      </c>
      <c r="Z9" s="97">
        <f t="shared" si="13"/>
        <v>0</v>
      </c>
      <c r="AA9" s="95">
        <f t="shared" si="14"/>
        <v>0</v>
      </c>
      <c r="AB9" s="98">
        <f t="shared" si="15"/>
        <v>0</v>
      </c>
      <c r="AC9" s="97">
        <f t="shared" si="16"/>
        <v>0</v>
      </c>
      <c r="AD9" s="95">
        <f t="shared" si="17"/>
        <v>0</v>
      </c>
      <c r="AE9" s="98">
        <f t="shared" si="18"/>
        <v>0</v>
      </c>
      <c r="AF9" s="97">
        <f t="shared" si="19"/>
        <v>0</v>
      </c>
      <c r="AG9" s="95">
        <f t="shared" si="20"/>
        <v>0</v>
      </c>
      <c r="AH9" s="98">
        <f t="shared" si="21"/>
        <v>0</v>
      </c>
      <c r="AI9" s="97">
        <f t="shared" si="22"/>
        <v>0</v>
      </c>
      <c r="AJ9" s="95">
        <f t="shared" si="23"/>
        <v>0</v>
      </c>
      <c r="AK9" s="98">
        <f t="shared" si="24"/>
        <v>0</v>
      </c>
      <c r="AL9" s="97">
        <f t="shared" si="25"/>
        <v>0</v>
      </c>
      <c r="AM9" s="95">
        <f t="shared" si="26"/>
        <v>0</v>
      </c>
      <c r="AN9" s="98">
        <f t="shared" si="27"/>
        <v>0</v>
      </c>
      <c r="AO9" s="97">
        <f t="shared" si="28"/>
        <v>0</v>
      </c>
      <c r="AP9" s="95">
        <f t="shared" si="29"/>
        <v>0</v>
      </c>
      <c r="AQ9" s="98">
        <f t="shared" si="30"/>
        <v>0</v>
      </c>
      <c r="AR9" s="97">
        <f t="shared" si="31"/>
        <v>0</v>
      </c>
      <c r="AS9" s="95">
        <f t="shared" si="32"/>
        <v>0</v>
      </c>
      <c r="AT9" s="98">
        <f t="shared" si="33"/>
        <v>0</v>
      </c>
      <c r="AU9" s="97">
        <f t="shared" si="34"/>
        <v>0</v>
      </c>
      <c r="AV9" s="95">
        <f t="shared" si="35"/>
        <v>0</v>
      </c>
      <c r="AW9" s="100">
        <f t="shared" si="36"/>
        <v>0</v>
      </c>
      <c r="AX9" s="101">
        <f t="shared" si="37"/>
        <v>0</v>
      </c>
      <c r="AY9" s="102">
        <f t="shared" si="38"/>
        <v>0</v>
      </c>
      <c r="AZ9" s="100"/>
      <c r="BA9" s="101">
        <f t="shared" si="39"/>
        <v>0</v>
      </c>
      <c r="BB9" s="21"/>
      <c r="BC9" s="21"/>
      <c r="BD9" s="44"/>
    </row>
    <row r="10" spans="1:56" x14ac:dyDescent="0.2">
      <c r="A10" s="62"/>
      <c r="B10" s="63"/>
      <c r="C10" s="63"/>
      <c r="D10" s="44"/>
      <c r="E10" s="64"/>
      <c r="F10" s="64"/>
      <c r="G10" s="65"/>
      <c r="H10" s="65"/>
      <c r="I10" s="64"/>
      <c r="J10" s="66"/>
      <c r="K10" s="37"/>
      <c r="L10" s="47"/>
      <c r="M10" s="21">
        <f t="shared" si="41"/>
        <v>0</v>
      </c>
      <c r="N10" s="14">
        <f t="shared" si="42"/>
        <v>0</v>
      </c>
      <c r="O10" s="95">
        <f t="shared" si="3"/>
        <v>0</v>
      </c>
      <c r="P10" s="96">
        <f t="shared" si="4"/>
        <v>0</v>
      </c>
      <c r="Q10" s="97">
        <f t="shared" si="5"/>
        <v>0</v>
      </c>
      <c r="R10" s="95">
        <f t="shared" si="6"/>
        <v>0</v>
      </c>
      <c r="S10" s="98">
        <f t="shared" si="7"/>
        <v>0</v>
      </c>
      <c r="T10" s="97">
        <f t="shared" si="40"/>
        <v>0</v>
      </c>
      <c r="U10" s="95">
        <f t="shared" si="8"/>
        <v>0</v>
      </c>
      <c r="V10" s="99">
        <f t="shared" si="9"/>
        <v>0</v>
      </c>
      <c r="W10" s="97">
        <f t="shared" si="10"/>
        <v>0</v>
      </c>
      <c r="X10" s="95">
        <f t="shared" si="11"/>
        <v>0</v>
      </c>
      <c r="Y10" s="98">
        <f t="shared" si="12"/>
        <v>0</v>
      </c>
      <c r="Z10" s="97">
        <f t="shared" si="13"/>
        <v>0</v>
      </c>
      <c r="AA10" s="95">
        <f t="shared" si="14"/>
        <v>0</v>
      </c>
      <c r="AB10" s="98">
        <f t="shared" si="15"/>
        <v>0</v>
      </c>
      <c r="AC10" s="97">
        <f t="shared" si="16"/>
        <v>0</v>
      </c>
      <c r="AD10" s="95">
        <f t="shared" si="17"/>
        <v>0</v>
      </c>
      <c r="AE10" s="98">
        <f t="shared" si="18"/>
        <v>0</v>
      </c>
      <c r="AF10" s="97">
        <f t="shared" si="19"/>
        <v>0</v>
      </c>
      <c r="AG10" s="95">
        <f t="shared" si="20"/>
        <v>0</v>
      </c>
      <c r="AH10" s="98">
        <f t="shared" si="21"/>
        <v>0</v>
      </c>
      <c r="AI10" s="97">
        <f t="shared" si="22"/>
        <v>0</v>
      </c>
      <c r="AJ10" s="95">
        <f t="shared" si="23"/>
        <v>0</v>
      </c>
      <c r="AK10" s="98">
        <f t="shared" si="24"/>
        <v>0</v>
      </c>
      <c r="AL10" s="97">
        <f t="shared" si="25"/>
        <v>0</v>
      </c>
      <c r="AM10" s="95">
        <f t="shared" si="26"/>
        <v>0</v>
      </c>
      <c r="AN10" s="98">
        <f t="shared" si="27"/>
        <v>0</v>
      </c>
      <c r="AO10" s="97">
        <f t="shared" si="28"/>
        <v>0</v>
      </c>
      <c r="AP10" s="95">
        <f t="shared" si="29"/>
        <v>0</v>
      </c>
      <c r="AQ10" s="98">
        <f t="shared" si="30"/>
        <v>0</v>
      </c>
      <c r="AR10" s="97">
        <f t="shared" si="31"/>
        <v>0</v>
      </c>
      <c r="AS10" s="95">
        <f t="shared" si="32"/>
        <v>0</v>
      </c>
      <c r="AT10" s="98">
        <f t="shared" si="33"/>
        <v>0</v>
      </c>
      <c r="AU10" s="97">
        <f t="shared" si="34"/>
        <v>0</v>
      </c>
      <c r="AV10" s="95">
        <f t="shared" si="35"/>
        <v>0</v>
      </c>
      <c r="AW10" s="100">
        <f t="shared" si="36"/>
        <v>0</v>
      </c>
      <c r="AX10" s="101">
        <f t="shared" si="37"/>
        <v>0</v>
      </c>
      <c r="AY10" s="102">
        <f t="shared" si="38"/>
        <v>0</v>
      </c>
      <c r="AZ10" s="100"/>
      <c r="BA10" s="101">
        <f t="shared" si="39"/>
        <v>0</v>
      </c>
      <c r="BB10" s="21"/>
      <c r="BC10" s="21"/>
      <c r="BD10" s="44"/>
    </row>
    <row r="11" spans="1:56" x14ac:dyDescent="0.2">
      <c r="A11" s="62"/>
      <c r="B11" s="63"/>
      <c r="C11" s="63"/>
      <c r="D11" s="44"/>
      <c r="E11" s="64"/>
      <c r="F11" s="64"/>
      <c r="G11" s="65"/>
      <c r="H11" s="65"/>
      <c r="I11" s="64"/>
      <c r="J11" s="66"/>
      <c r="K11" s="37"/>
      <c r="L11" s="47"/>
      <c r="M11" s="21">
        <f t="shared" si="41"/>
        <v>0</v>
      </c>
      <c r="N11" s="14">
        <f t="shared" si="42"/>
        <v>0</v>
      </c>
      <c r="O11" s="95">
        <f t="shared" si="3"/>
        <v>0</v>
      </c>
      <c r="P11" s="96">
        <f t="shared" si="4"/>
        <v>0</v>
      </c>
      <c r="Q11" s="97">
        <f t="shared" si="5"/>
        <v>0</v>
      </c>
      <c r="R11" s="95">
        <f t="shared" si="6"/>
        <v>0</v>
      </c>
      <c r="S11" s="98">
        <f t="shared" si="7"/>
        <v>0</v>
      </c>
      <c r="T11" s="97">
        <f t="shared" si="40"/>
        <v>0</v>
      </c>
      <c r="U11" s="95">
        <f t="shared" si="8"/>
        <v>0</v>
      </c>
      <c r="V11" s="99">
        <f t="shared" si="9"/>
        <v>0</v>
      </c>
      <c r="W11" s="97">
        <f t="shared" si="10"/>
        <v>0</v>
      </c>
      <c r="X11" s="95">
        <f t="shared" si="11"/>
        <v>0</v>
      </c>
      <c r="Y11" s="98">
        <f t="shared" si="12"/>
        <v>0</v>
      </c>
      <c r="Z11" s="97">
        <f t="shared" si="13"/>
        <v>0</v>
      </c>
      <c r="AA11" s="95">
        <f t="shared" si="14"/>
        <v>0</v>
      </c>
      <c r="AB11" s="98">
        <f t="shared" si="15"/>
        <v>0</v>
      </c>
      <c r="AC11" s="97">
        <f t="shared" si="16"/>
        <v>0</v>
      </c>
      <c r="AD11" s="95">
        <f t="shared" si="17"/>
        <v>0</v>
      </c>
      <c r="AE11" s="98">
        <f t="shared" si="18"/>
        <v>0</v>
      </c>
      <c r="AF11" s="97">
        <f t="shared" si="19"/>
        <v>0</v>
      </c>
      <c r="AG11" s="95">
        <f t="shared" si="20"/>
        <v>0</v>
      </c>
      <c r="AH11" s="98">
        <f t="shared" si="21"/>
        <v>0</v>
      </c>
      <c r="AI11" s="97">
        <f t="shared" si="22"/>
        <v>0</v>
      </c>
      <c r="AJ11" s="95">
        <f t="shared" si="23"/>
        <v>0</v>
      </c>
      <c r="AK11" s="98">
        <f t="shared" si="24"/>
        <v>0</v>
      </c>
      <c r="AL11" s="97">
        <f t="shared" si="25"/>
        <v>0</v>
      </c>
      <c r="AM11" s="95">
        <f t="shared" si="26"/>
        <v>0</v>
      </c>
      <c r="AN11" s="98">
        <f t="shared" si="27"/>
        <v>0</v>
      </c>
      <c r="AO11" s="97">
        <f t="shared" si="28"/>
        <v>0</v>
      </c>
      <c r="AP11" s="95">
        <f t="shared" si="29"/>
        <v>0</v>
      </c>
      <c r="AQ11" s="98">
        <f t="shared" si="30"/>
        <v>0</v>
      </c>
      <c r="AR11" s="97">
        <f t="shared" si="31"/>
        <v>0</v>
      </c>
      <c r="AS11" s="95">
        <f t="shared" si="32"/>
        <v>0</v>
      </c>
      <c r="AT11" s="98">
        <f t="shared" si="33"/>
        <v>0</v>
      </c>
      <c r="AU11" s="97">
        <f t="shared" si="34"/>
        <v>0</v>
      </c>
      <c r="AV11" s="95">
        <f t="shared" si="35"/>
        <v>0</v>
      </c>
      <c r="AW11" s="100">
        <f t="shared" si="36"/>
        <v>0</v>
      </c>
      <c r="AX11" s="101">
        <f t="shared" si="37"/>
        <v>0</v>
      </c>
      <c r="AY11" s="102">
        <f t="shared" si="38"/>
        <v>0</v>
      </c>
      <c r="AZ11" s="100"/>
      <c r="BA11" s="101">
        <f t="shared" si="39"/>
        <v>0</v>
      </c>
      <c r="BB11" s="21"/>
      <c r="BC11" s="21"/>
      <c r="BD11" s="44"/>
    </row>
    <row r="12" spans="1:56" x14ac:dyDescent="0.2">
      <c r="A12" s="62"/>
      <c r="B12" s="63"/>
      <c r="C12" s="63"/>
      <c r="D12" s="44"/>
      <c r="E12" s="64"/>
      <c r="F12" s="64"/>
      <c r="G12" s="65"/>
      <c r="H12" s="65"/>
      <c r="I12" s="64"/>
      <c r="J12" s="66"/>
      <c r="K12" s="37"/>
      <c r="L12" s="47"/>
      <c r="M12" s="21">
        <f t="shared" si="41"/>
        <v>0</v>
      </c>
      <c r="N12" s="14">
        <f t="shared" si="42"/>
        <v>0</v>
      </c>
      <c r="O12" s="95">
        <f t="shared" si="3"/>
        <v>0</v>
      </c>
      <c r="P12" s="96">
        <f t="shared" si="4"/>
        <v>0</v>
      </c>
      <c r="Q12" s="97">
        <f t="shared" si="5"/>
        <v>0</v>
      </c>
      <c r="R12" s="95">
        <f t="shared" si="6"/>
        <v>0</v>
      </c>
      <c r="S12" s="98">
        <f t="shared" si="7"/>
        <v>0</v>
      </c>
      <c r="T12" s="97">
        <f t="shared" si="40"/>
        <v>0</v>
      </c>
      <c r="U12" s="95">
        <f t="shared" si="8"/>
        <v>0</v>
      </c>
      <c r="V12" s="99">
        <f t="shared" si="9"/>
        <v>0</v>
      </c>
      <c r="W12" s="97">
        <f t="shared" si="10"/>
        <v>0</v>
      </c>
      <c r="X12" s="95">
        <f t="shared" si="11"/>
        <v>0</v>
      </c>
      <c r="Y12" s="98">
        <f t="shared" si="12"/>
        <v>0</v>
      </c>
      <c r="Z12" s="97">
        <f t="shared" si="13"/>
        <v>0</v>
      </c>
      <c r="AA12" s="95">
        <f t="shared" si="14"/>
        <v>0</v>
      </c>
      <c r="AB12" s="98">
        <f t="shared" si="15"/>
        <v>0</v>
      </c>
      <c r="AC12" s="97">
        <f t="shared" si="16"/>
        <v>0</v>
      </c>
      <c r="AD12" s="95">
        <f t="shared" si="17"/>
        <v>0</v>
      </c>
      <c r="AE12" s="98">
        <f t="shared" si="18"/>
        <v>0</v>
      </c>
      <c r="AF12" s="97">
        <f t="shared" si="19"/>
        <v>0</v>
      </c>
      <c r="AG12" s="95">
        <f t="shared" si="20"/>
        <v>0</v>
      </c>
      <c r="AH12" s="98">
        <f t="shared" si="21"/>
        <v>0</v>
      </c>
      <c r="AI12" s="97">
        <f t="shared" si="22"/>
        <v>0</v>
      </c>
      <c r="AJ12" s="95">
        <f t="shared" si="23"/>
        <v>0</v>
      </c>
      <c r="AK12" s="98">
        <f t="shared" si="24"/>
        <v>0</v>
      </c>
      <c r="AL12" s="97">
        <f t="shared" si="25"/>
        <v>0</v>
      </c>
      <c r="AM12" s="95">
        <f t="shared" si="26"/>
        <v>0</v>
      </c>
      <c r="AN12" s="98">
        <f t="shared" si="27"/>
        <v>0</v>
      </c>
      <c r="AO12" s="97">
        <f t="shared" si="28"/>
        <v>0</v>
      </c>
      <c r="AP12" s="95">
        <f t="shared" si="29"/>
        <v>0</v>
      </c>
      <c r="AQ12" s="98">
        <f t="shared" si="30"/>
        <v>0</v>
      </c>
      <c r="AR12" s="97">
        <f t="shared" si="31"/>
        <v>0</v>
      </c>
      <c r="AS12" s="95">
        <f t="shared" si="32"/>
        <v>0</v>
      </c>
      <c r="AT12" s="98">
        <f t="shared" si="33"/>
        <v>0</v>
      </c>
      <c r="AU12" s="97">
        <f t="shared" si="34"/>
        <v>0</v>
      </c>
      <c r="AV12" s="95">
        <f t="shared" si="35"/>
        <v>0</v>
      </c>
      <c r="AW12" s="100">
        <f t="shared" si="36"/>
        <v>0</v>
      </c>
      <c r="AX12" s="101">
        <f t="shared" si="37"/>
        <v>0</v>
      </c>
      <c r="AY12" s="102">
        <f t="shared" si="38"/>
        <v>0</v>
      </c>
      <c r="AZ12" s="100"/>
      <c r="BA12" s="101">
        <f t="shared" si="39"/>
        <v>0</v>
      </c>
      <c r="BB12" s="21"/>
      <c r="BC12" s="21"/>
      <c r="BD12" s="44"/>
    </row>
    <row r="13" spans="1:56" x14ac:dyDescent="0.2">
      <c r="A13" s="62"/>
      <c r="B13" s="63"/>
      <c r="C13" s="63"/>
      <c r="D13" s="44"/>
      <c r="E13" s="64"/>
      <c r="F13" s="64"/>
      <c r="G13" s="65"/>
      <c r="H13" s="65"/>
      <c r="I13" s="64"/>
      <c r="J13" s="66"/>
      <c r="K13" s="37"/>
      <c r="L13" s="47"/>
      <c r="M13" s="21">
        <f t="shared" si="41"/>
        <v>0</v>
      </c>
      <c r="N13" s="14">
        <f t="shared" si="42"/>
        <v>0</v>
      </c>
      <c r="O13" s="95">
        <f t="shared" si="3"/>
        <v>0</v>
      </c>
      <c r="P13" s="96">
        <f t="shared" si="4"/>
        <v>0</v>
      </c>
      <c r="Q13" s="97">
        <f t="shared" si="5"/>
        <v>0</v>
      </c>
      <c r="R13" s="95">
        <f t="shared" si="6"/>
        <v>0</v>
      </c>
      <c r="S13" s="98">
        <f t="shared" si="7"/>
        <v>0</v>
      </c>
      <c r="T13" s="97">
        <f t="shared" si="40"/>
        <v>0</v>
      </c>
      <c r="U13" s="95">
        <f t="shared" si="8"/>
        <v>0</v>
      </c>
      <c r="V13" s="99">
        <f t="shared" si="9"/>
        <v>0</v>
      </c>
      <c r="W13" s="97">
        <f t="shared" si="10"/>
        <v>0</v>
      </c>
      <c r="X13" s="95">
        <f t="shared" si="11"/>
        <v>0</v>
      </c>
      <c r="Y13" s="98">
        <f t="shared" si="12"/>
        <v>0</v>
      </c>
      <c r="Z13" s="97">
        <f t="shared" si="13"/>
        <v>0</v>
      </c>
      <c r="AA13" s="95">
        <f t="shared" si="14"/>
        <v>0</v>
      </c>
      <c r="AB13" s="98">
        <f t="shared" si="15"/>
        <v>0</v>
      </c>
      <c r="AC13" s="97">
        <f t="shared" si="16"/>
        <v>0</v>
      </c>
      <c r="AD13" s="95">
        <f t="shared" si="17"/>
        <v>0</v>
      </c>
      <c r="AE13" s="98">
        <f t="shared" si="18"/>
        <v>0</v>
      </c>
      <c r="AF13" s="97">
        <f t="shared" si="19"/>
        <v>0</v>
      </c>
      <c r="AG13" s="95">
        <f t="shared" si="20"/>
        <v>0</v>
      </c>
      <c r="AH13" s="98">
        <f t="shared" si="21"/>
        <v>0</v>
      </c>
      <c r="AI13" s="97">
        <f t="shared" si="22"/>
        <v>0</v>
      </c>
      <c r="AJ13" s="95">
        <f t="shared" si="23"/>
        <v>0</v>
      </c>
      <c r="AK13" s="98">
        <f t="shared" si="24"/>
        <v>0</v>
      </c>
      <c r="AL13" s="97">
        <f t="shared" si="25"/>
        <v>0</v>
      </c>
      <c r="AM13" s="95">
        <f t="shared" si="26"/>
        <v>0</v>
      </c>
      <c r="AN13" s="98">
        <f t="shared" si="27"/>
        <v>0</v>
      </c>
      <c r="AO13" s="97">
        <f t="shared" si="28"/>
        <v>0</v>
      </c>
      <c r="AP13" s="95">
        <f t="shared" si="29"/>
        <v>0</v>
      </c>
      <c r="AQ13" s="98">
        <f t="shared" si="30"/>
        <v>0</v>
      </c>
      <c r="AR13" s="97">
        <f t="shared" si="31"/>
        <v>0</v>
      </c>
      <c r="AS13" s="95">
        <f t="shared" si="32"/>
        <v>0</v>
      </c>
      <c r="AT13" s="98">
        <f t="shared" si="33"/>
        <v>0</v>
      </c>
      <c r="AU13" s="97">
        <f t="shared" si="34"/>
        <v>0</v>
      </c>
      <c r="AV13" s="95">
        <f t="shared" si="35"/>
        <v>0</v>
      </c>
      <c r="AW13" s="100">
        <f t="shared" si="36"/>
        <v>0</v>
      </c>
      <c r="AX13" s="101">
        <f t="shared" si="37"/>
        <v>0</v>
      </c>
      <c r="AY13" s="102">
        <f t="shared" si="38"/>
        <v>0</v>
      </c>
      <c r="AZ13" s="100"/>
      <c r="BA13" s="101">
        <f t="shared" si="39"/>
        <v>0</v>
      </c>
      <c r="BB13" s="21"/>
      <c r="BC13" s="21"/>
      <c r="BD13" s="44"/>
    </row>
    <row r="14" spans="1:56" x14ac:dyDescent="0.2">
      <c r="A14" s="62"/>
      <c r="B14" s="63"/>
      <c r="C14" s="63"/>
      <c r="D14" s="44"/>
      <c r="E14" s="64"/>
      <c r="F14" s="64"/>
      <c r="G14" s="65"/>
      <c r="H14" s="65"/>
      <c r="I14" s="64"/>
      <c r="J14" s="66"/>
      <c r="K14" s="37"/>
      <c r="L14" s="47"/>
      <c r="M14" s="21">
        <f t="shared" si="41"/>
        <v>0</v>
      </c>
      <c r="N14" s="14">
        <f t="shared" si="42"/>
        <v>0</v>
      </c>
      <c r="O14" s="95">
        <f t="shared" si="3"/>
        <v>0</v>
      </c>
      <c r="P14" s="96">
        <f t="shared" si="4"/>
        <v>0</v>
      </c>
      <c r="Q14" s="97">
        <f t="shared" si="5"/>
        <v>0</v>
      </c>
      <c r="R14" s="95">
        <f t="shared" si="6"/>
        <v>0</v>
      </c>
      <c r="S14" s="98">
        <f t="shared" si="7"/>
        <v>0</v>
      </c>
      <c r="T14" s="97">
        <f t="shared" si="40"/>
        <v>0</v>
      </c>
      <c r="U14" s="95">
        <f t="shared" si="8"/>
        <v>0</v>
      </c>
      <c r="V14" s="99">
        <f t="shared" si="9"/>
        <v>0</v>
      </c>
      <c r="W14" s="97">
        <f t="shared" si="10"/>
        <v>0</v>
      </c>
      <c r="X14" s="95">
        <f t="shared" si="11"/>
        <v>0</v>
      </c>
      <c r="Y14" s="98">
        <f t="shared" si="12"/>
        <v>0</v>
      </c>
      <c r="Z14" s="97">
        <f t="shared" si="13"/>
        <v>0</v>
      </c>
      <c r="AA14" s="95">
        <f t="shared" si="14"/>
        <v>0</v>
      </c>
      <c r="AB14" s="98">
        <f t="shared" si="15"/>
        <v>0</v>
      </c>
      <c r="AC14" s="97">
        <f t="shared" si="16"/>
        <v>0</v>
      </c>
      <c r="AD14" s="95">
        <f t="shared" si="17"/>
        <v>0</v>
      </c>
      <c r="AE14" s="98">
        <f t="shared" si="18"/>
        <v>0</v>
      </c>
      <c r="AF14" s="97">
        <f t="shared" si="19"/>
        <v>0</v>
      </c>
      <c r="AG14" s="95">
        <f t="shared" si="20"/>
        <v>0</v>
      </c>
      <c r="AH14" s="98">
        <f t="shared" si="21"/>
        <v>0</v>
      </c>
      <c r="AI14" s="97">
        <f t="shared" si="22"/>
        <v>0</v>
      </c>
      <c r="AJ14" s="95">
        <f t="shared" si="23"/>
        <v>0</v>
      </c>
      <c r="AK14" s="98">
        <f t="shared" si="24"/>
        <v>0</v>
      </c>
      <c r="AL14" s="97">
        <f t="shared" si="25"/>
        <v>0</v>
      </c>
      <c r="AM14" s="95">
        <f t="shared" si="26"/>
        <v>0</v>
      </c>
      <c r="AN14" s="98">
        <f t="shared" si="27"/>
        <v>0</v>
      </c>
      <c r="AO14" s="97">
        <f t="shared" si="28"/>
        <v>0</v>
      </c>
      <c r="AP14" s="95">
        <f t="shared" si="29"/>
        <v>0</v>
      </c>
      <c r="AQ14" s="98">
        <f t="shared" si="30"/>
        <v>0</v>
      </c>
      <c r="AR14" s="97">
        <f t="shared" si="31"/>
        <v>0</v>
      </c>
      <c r="AS14" s="95">
        <f t="shared" si="32"/>
        <v>0</v>
      </c>
      <c r="AT14" s="98">
        <f t="shared" si="33"/>
        <v>0</v>
      </c>
      <c r="AU14" s="97">
        <f t="shared" si="34"/>
        <v>0</v>
      </c>
      <c r="AV14" s="95">
        <f t="shared" si="35"/>
        <v>0</v>
      </c>
      <c r="AW14" s="100">
        <f t="shared" si="36"/>
        <v>0</v>
      </c>
      <c r="AX14" s="101">
        <f t="shared" si="37"/>
        <v>0</v>
      </c>
      <c r="AY14" s="102">
        <f t="shared" si="38"/>
        <v>0</v>
      </c>
      <c r="AZ14" s="100"/>
      <c r="BA14" s="101">
        <f t="shared" si="39"/>
        <v>0</v>
      </c>
      <c r="BB14" s="21"/>
      <c r="BC14" s="21"/>
      <c r="BD14" s="44"/>
    </row>
    <row r="15" spans="1:56" x14ac:dyDescent="0.2">
      <c r="A15" s="62"/>
      <c r="B15" s="63"/>
      <c r="C15" s="63"/>
      <c r="D15" s="44"/>
      <c r="E15" s="64"/>
      <c r="F15" s="64"/>
      <c r="G15" s="65"/>
      <c r="H15" s="65"/>
      <c r="I15" s="64"/>
      <c r="J15" s="66"/>
      <c r="K15" s="37"/>
      <c r="L15" s="47"/>
      <c r="M15" s="21">
        <f t="shared" si="41"/>
        <v>0</v>
      </c>
      <c r="N15" s="14">
        <f t="shared" si="42"/>
        <v>0</v>
      </c>
      <c r="O15" s="95">
        <f t="shared" si="3"/>
        <v>0</v>
      </c>
      <c r="P15" s="96">
        <f t="shared" si="4"/>
        <v>0</v>
      </c>
      <c r="Q15" s="97">
        <f t="shared" si="5"/>
        <v>0</v>
      </c>
      <c r="R15" s="95">
        <f t="shared" si="6"/>
        <v>0</v>
      </c>
      <c r="S15" s="98">
        <f t="shared" si="7"/>
        <v>0</v>
      </c>
      <c r="T15" s="97">
        <f t="shared" si="40"/>
        <v>0</v>
      </c>
      <c r="U15" s="95">
        <f t="shared" si="8"/>
        <v>0</v>
      </c>
      <c r="V15" s="99">
        <f t="shared" si="9"/>
        <v>0</v>
      </c>
      <c r="W15" s="97">
        <f t="shared" si="10"/>
        <v>0</v>
      </c>
      <c r="X15" s="95">
        <f t="shared" si="11"/>
        <v>0</v>
      </c>
      <c r="Y15" s="98">
        <f t="shared" si="12"/>
        <v>0</v>
      </c>
      <c r="Z15" s="97">
        <f t="shared" si="13"/>
        <v>0</v>
      </c>
      <c r="AA15" s="95">
        <f t="shared" si="14"/>
        <v>0</v>
      </c>
      <c r="AB15" s="98">
        <f t="shared" si="15"/>
        <v>0</v>
      </c>
      <c r="AC15" s="97">
        <f t="shared" si="16"/>
        <v>0</v>
      </c>
      <c r="AD15" s="95">
        <f t="shared" si="17"/>
        <v>0</v>
      </c>
      <c r="AE15" s="98">
        <f t="shared" si="18"/>
        <v>0</v>
      </c>
      <c r="AF15" s="97">
        <f t="shared" si="19"/>
        <v>0</v>
      </c>
      <c r="AG15" s="95">
        <f t="shared" si="20"/>
        <v>0</v>
      </c>
      <c r="AH15" s="98">
        <f t="shared" si="21"/>
        <v>0</v>
      </c>
      <c r="AI15" s="97">
        <f t="shared" si="22"/>
        <v>0</v>
      </c>
      <c r="AJ15" s="95">
        <f t="shared" si="23"/>
        <v>0</v>
      </c>
      <c r="AK15" s="98">
        <f t="shared" si="24"/>
        <v>0</v>
      </c>
      <c r="AL15" s="97">
        <f t="shared" si="25"/>
        <v>0</v>
      </c>
      <c r="AM15" s="95">
        <f t="shared" si="26"/>
        <v>0</v>
      </c>
      <c r="AN15" s="98">
        <f t="shared" si="27"/>
        <v>0</v>
      </c>
      <c r="AO15" s="97">
        <f t="shared" si="28"/>
        <v>0</v>
      </c>
      <c r="AP15" s="95">
        <f t="shared" si="29"/>
        <v>0</v>
      </c>
      <c r="AQ15" s="98">
        <f t="shared" si="30"/>
        <v>0</v>
      </c>
      <c r="AR15" s="97">
        <f t="shared" si="31"/>
        <v>0</v>
      </c>
      <c r="AS15" s="95">
        <f t="shared" si="32"/>
        <v>0</v>
      </c>
      <c r="AT15" s="98">
        <f t="shared" si="33"/>
        <v>0</v>
      </c>
      <c r="AU15" s="97">
        <f t="shared" si="34"/>
        <v>0</v>
      </c>
      <c r="AV15" s="95">
        <f t="shared" si="35"/>
        <v>0</v>
      </c>
      <c r="AW15" s="100">
        <f t="shared" si="36"/>
        <v>0</v>
      </c>
      <c r="AX15" s="101">
        <f t="shared" si="37"/>
        <v>0</v>
      </c>
      <c r="AY15" s="102">
        <f t="shared" si="38"/>
        <v>0</v>
      </c>
      <c r="AZ15" s="100"/>
      <c r="BA15" s="101">
        <f t="shared" si="39"/>
        <v>0</v>
      </c>
      <c r="BB15" s="21"/>
      <c r="BC15" s="21"/>
      <c r="BD15" s="44"/>
    </row>
    <row r="16" spans="1:56" x14ac:dyDescent="0.2">
      <c r="A16" s="62"/>
      <c r="B16" s="63"/>
      <c r="C16" s="63"/>
      <c r="D16" s="64"/>
      <c r="E16" s="64"/>
      <c r="F16" s="64"/>
      <c r="G16" s="65"/>
      <c r="H16" s="65"/>
      <c r="I16" s="64"/>
      <c r="J16" s="66"/>
      <c r="K16" s="37"/>
      <c r="L16" s="47"/>
      <c r="M16" s="21">
        <f t="shared" si="41"/>
        <v>0</v>
      </c>
      <c r="N16" s="14">
        <f t="shared" si="42"/>
        <v>0</v>
      </c>
      <c r="O16" s="95">
        <f t="shared" si="3"/>
        <v>0</v>
      </c>
      <c r="P16" s="96">
        <f t="shared" si="4"/>
        <v>0</v>
      </c>
      <c r="Q16" s="97">
        <f t="shared" si="5"/>
        <v>0</v>
      </c>
      <c r="R16" s="95">
        <f t="shared" si="6"/>
        <v>0</v>
      </c>
      <c r="S16" s="98">
        <f t="shared" si="7"/>
        <v>0</v>
      </c>
      <c r="T16" s="97">
        <f t="shared" si="40"/>
        <v>0</v>
      </c>
      <c r="U16" s="95">
        <f t="shared" si="8"/>
        <v>0</v>
      </c>
      <c r="V16" s="99">
        <f t="shared" si="9"/>
        <v>0</v>
      </c>
      <c r="W16" s="97">
        <f t="shared" si="10"/>
        <v>0</v>
      </c>
      <c r="X16" s="95">
        <f t="shared" si="11"/>
        <v>0</v>
      </c>
      <c r="Y16" s="98">
        <f t="shared" si="12"/>
        <v>0</v>
      </c>
      <c r="Z16" s="97">
        <f t="shared" si="13"/>
        <v>0</v>
      </c>
      <c r="AA16" s="95">
        <f t="shared" si="14"/>
        <v>0</v>
      </c>
      <c r="AB16" s="98">
        <f t="shared" si="15"/>
        <v>0</v>
      </c>
      <c r="AC16" s="97">
        <f t="shared" si="16"/>
        <v>0</v>
      </c>
      <c r="AD16" s="95">
        <f t="shared" si="17"/>
        <v>0</v>
      </c>
      <c r="AE16" s="98">
        <f t="shared" si="18"/>
        <v>0</v>
      </c>
      <c r="AF16" s="97">
        <f t="shared" si="19"/>
        <v>0</v>
      </c>
      <c r="AG16" s="95">
        <f t="shared" si="20"/>
        <v>0</v>
      </c>
      <c r="AH16" s="98">
        <f t="shared" si="21"/>
        <v>0</v>
      </c>
      <c r="AI16" s="97">
        <f t="shared" si="22"/>
        <v>0</v>
      </c>
      <c r="AJ16" s="95">
        <f t="shared" si="23"/>
        <v>0</v>
      </c>
      <c r="AK16" s="98">
        <f t="shared" si="24"/>
        <v>0</v>
      </c>
      <c r="AL16" s="97">
        <f t="shared" si="25"/>
        <v>0</v>
      </c>
      <c r="AM16" s="95">
        <f t="shared" si="26"/>
        <v>0</v>
      </c>
      <c r="AN16" s="98">
        <f t="shared" si="27"/>
        <v>0</v>
      </c>
      <c r="AO16" s="97">
        <f t="shared" si="28"/>
        <v>0</v>
      </c>
      <c r="AP16" s="95">
        <f t="shared" si="29"/>
        <v>0</v>
      </c>
      <c r="AQ16" s="98">
        <f t="shared" si="30"/>
        <v>0</v>
      </c>
      <c r="AR16" s="97">
        <f t="shared" si="31"/>
        <v>0</v>
      </c>
      <c r="AS16" s="95">
        <f t="shared" si="32"/>
        <v>0</v>
      </c>
      <c r="AT16" s="98">
        <f t="shared" si="33"/>
        <v>0</v>
      </c>
      <c r="AU16" s="97">
        <f t="shared" si="34"/>
        <v>0</v>
      </c>
      <c r="AV16" s="95">
        <f t="shared" si="35"/>
        <v>0</v>
      </c>
      <c r="AW16" s="100">
        <f t="shared" si="36"/>
        <v>0</v>
      </c>
      <c r="AX16" s="101">
        <f t="shared" si="37"/>
        <v>0</v>
      </c>
      <c r="AY16" s="102">
        <f t="shared" si="38"/>
        <v>0</v>
      </c>
      <c r="AZ16" s="100"/>
      <c r="BA16" s="101">
        <f t="shared" si="39"/>
        <v>0</v>
      </c>
      <c r="BB16" s="21"/>
      <c r="BC16" s="21"/>
      <c r="BD16" s="44"/>
    </row>
    <row r="17" spans="1:56" x14ac:dyDescent="0.2">
      <c r="A17" s="62"/>
      <c r="B17" s="63"/>
      <c r="C17" s="63"/>
      <c r="D17" s="64"/>
      <c r="E17" s="64"/>
      <c r="F17" s="64"/>
      <c r="G17" s="65"/>
      <c r="H17" s="65"/>
      <c r="I17" s="64"/>
      <c r="J17" s="66"/>
      <c r="K17" s="37"/>
      <c r="L17" s="47"/>
      <c r="M17" s="21">
        <f t="shared" si="41"/>
        <v>0</v>
      </c>
      <c r="N17" s="14">
        <f t="shared" si="42"/>
        <v>0</v>
      </c>
      <c r="O17" s="95">
        <f t="shared" si="3"/>
        <v>0</v>
      </c>
      <c r="P17" s="96">
        <f t="shared" si="4"/>
        <v>0</v>
      </c>
      <c r="Q17" s="97">
        <f t="shared" si="5"/>
        <v>0</v>
      </c>
      <c r="R17" s="95">
        <f t="shared" si="6"/>
        <v>0</v>
      </c>
      <c r="S17" s="98">
        <f t="shared" si="7"/>
        <v>0</v>
      </c>
      <c r="T17" s="97">
        <f t="shared" si="40"/>
        <v>0</v>
      </c>
      <c r="U17" s="95">
        <f t="shared" si="8"/>
        <v>0</v>
      </c>
      <c r="V17" s="99">
        <f t="shared" si="9"/>
        <v>0</v>
      </c>
      <c r="W17" s="97">
        <f t="shared" si="10"/>
        <v>0</v>
      </c>
      <c r="X17" s="95">
        <f t="shared" si="11"/>
        <v>0</v>
      </c>
      <c r="Y17" s="98">
        <f t="shared" si="12"/>
        <v>0</v>
      </c>
      <c r="Z17" s="97">
        <f t="shared" si="13"/>
        <v>0</v>
      </c>
      <c r="AA17" s="95">
        <f t="shared" si="14"/>
        <v>0</v>
      </c>
      <c r="AB17" s="98">
        <f t="shared" si="15"/>
        <v>0</v>
      </c>
      <c r="AC17" s="97">
        <f t="shared" si="16"/>
        <v>0</v>
      </c>
      <c r="AD17" s="95">
        <f t="shared" si="17"/>
        <v>0</v>
      </c>
      <c r="AE17" s="98">
        <f t="shared" si="18"/>
        <v>0</v>
      </c>
      <c r="AF17" s="97">
        <f t="shared" si="19"/>
        <v>0</v>
      </c>
      <c r="AG17" s="95">
        <f t="shared" si="20"/>
        <v>0</v>
      </c>
      <c r="AH17" s="98">
        <f t="shared" si="21"/>
        <v>0</v>
      </c>
      <c r="AI17" s="97">
        <f t="shared" si="22"/>
        <v>0</v>
      </c>
      <c r="AJ17" s="95">
        <f t="shared" si="23"/>
        <v>0</v>
      </c>
      <c r="AK17" s="98">
        <f t="shared" si="24"/>
        <v>0</v>
      </c>
      <c r="AL17" s="97">
        <f t="shared" si="25"/>
        <v>0</v>
      </c>
      <c r="AM17" s="95">
        <f t="shared" si="26"/>
        <v>0</v>
      </c>
      <c r="AN17" s="98">
        <f t="shared" si="27"/>
        <v>0</v>
      </c>
      <c r="AO17" s="97">
        <f t="shared" si="28"/>
        <v>0</v>
      </c>
      <c r="AP17" s="95">
        <f t="shared" si="29"/>
        <v>0</v>
      </c>
      <c r="AQ17" s="98">
        <f t="shared" si="30"/>
        <v>0</v>
      </c>
      <c r="AR17" s="97">
        <f t="shared" si="31"/>
        <v>0</v>
      </c>
      <c r="AS17" s="95">
        <f t="shared" si="32"/>
        <v>0</v>
      </c>
      <c r="AT17" s="98">
        <f t="shared" si="33"/>
        <v>0</v>
      </c>
      <c r="AU17" s="97">
        <f t="shared" si="34"/>
        <v>0</v>
      </c>
      <c r="AV17" s="95">
        <f t="shared" si="35"/>
        <v>0</v>
      </c>
      <c r="AW17" s="100">
        <f t="shared" si="36"/>
        <v>0</v>
      </c>
      <c r="AX17" s="101">
        <f t="shared" si="37"/>
        <v>0</v>
      </c>
      <c r="AY17" s="102">
        <f t="shared" si="38"/>
        <v>0</v>
      </c>
      <c r="AZ17" s="100"/>
      <c r="BA17" s="101">
        <f t="shared" si="39"/>
        <v>0</v>
      </c>
      <c r="BB17" s="21"/>
      <c r="BC17" s="21"/>
      <c r="BD17" s="44"/>
    </row>
    <row r="18" spans="1:56" x14ac:dyDescent="0.2">
      <c r="A18" s="62"/>
      <c r="B18" s="63"/>
      <c r="C18" s="63"/>
      <c r="D18" s="64"/>
      <c r="E18" s="64"/>
      <c r="F18" s="64"/>
      <c r="G18" s="65"/>
      <c r="H18" s="65"/>
      <c r="I18" s="64"/>
      <c r="J18" s="66"/>
      <c r="K18" s="37"/>
      <c r="L18" s="47"/>
      <c r="M18" s="21">
        <f t="shared" si="41"/>
        <v>0</v>
      </c>
      <c r="N18" s="14">
        <f t="shared" si="42"/>
        <v>0</v>
      </c>
      <c r="O18" s="95">
        <f t="shared" si="3"/>
        <v>0</v>
      </c>
      <c r="P18" s="96">
        <f t="shared" si="4"/>
        <v>0</v>
      </c>
      <c r="Q18" s="97">
        <f t="shared" si="5"/>
        <v>0</v>
      </c>
      <c r="R18" s="95">
        <f t="shared" si="6"/>
        <v>0</v>
      </c>
      <c r="S18" s="98">
        <f t="shared" si="7"/>
        <v>0</v>
      </c>
      <c r="T18" s="97">
        <f t="shared" si="40"/>
        <v>0</v>
      </c>
      <c r="U18" s="95">
        <f t="shared" si="8"/>
        <v>0</v>
      </c>
      <c r="V18" s="99">
        <f t="shared" si="9"/>
        <v>0</v>
      </c>
      <c r="W18" s="97">
        <f t="shared" si="10"/>
        <v>0</v>
      </c>
      <c r="X18" s="95">
        <f t="shared" si="11"/>
        <v>0</v>
      </c>
      <c r="Y18" s="98">
        <f t="shared" si="12"/>
        <v>0</v>
      </c>
      <c r="Z18" s="97">
        <f t="shared" si="13"/>
        <v>0</v>
      </c>
      <c r="AA18" s="95">
        <f t="shared" si="14"/>
        <v>0</v>
      </c>
      <c r="AB18" s="98">
        <f t="shared" si="15"/>
        <v>0</v>
      </c>
      <c r="AC18" s="97">
        <f t="shared" si="16"/>
        <v>0</v>
      </c>
      <c r="AD18" s="95">
        <f t="shared" si="17"/>
        <v>0</v>
      </c>
      <c r="AE18" s="98">
        <f t="shared" si="18"/>
        <v>0</v>
      </c>
      <c r="AF18" s="97">
        <f t="shared" si="19"/>
        <v>0</v>
      </c>
      <c r="AG18" s="95">
        <f t="shared" si="20"/>
        <v>0</v>
      </c>
      <c r="AH18" s="98">
        <f t="shared" si="21"/>
        <v>0</v>
      </c>
      <c r="AI18" s="97">
        <f t="shared" si="22"/>
        <v>0</v>
      </c>
      <c r="AJ18" s="95">
        <f t="shared" si="23"/>
        <v>0</v>
      </c>
      <c r="AK18" s="98">
        <f t="shared" si="24"/>
        <v>0</v>
      </c>
      <c r="AL18" s="97">
        <f t="shared" si="25"/>
        <v>0</v>
      </c>
      <c r="AM18" s="95">
        <f t="shared" si="26"/>
        <v>0</v>
      </c>
      <c r="AN18" s="98">
        <f t="shared" si="27"/>
        <v>0</v>
      </c>
      <c r="AO18" s="97">
        <f t="shared" si="28"/>
        <v>0</v>
      </c>
      <c r="AP18" s="95">
        <f t="shared" si="29"/>
        <v>0</v>
      </c>
      <c r="AQ18" s="98">
        <f t="shared" si="30"/>
        <v>0</v>
      </c>
      <c r="AR18" s="97">
        <f t="shared" si="31"/>
        <v>0</v>
      </c>
      <c r="AS18" s="95">
        <f t="shared" si="32"/>
        <v>0</v>
      </c>
      <c r="AT18" s="98">
        <f t="shared" si="33"/>
        <v>0</v>
      </c>
      <c r="AU18" s="97">
        <f t="shared" si="34"/>
        <v>0</v>
      </c>
      <c r="AV18" s="95">
        <f t="shared" si="35"/>
        <v>0</v>
      </c>
      <c r="AW18" s="100">
        <f t="shared" si="36"/>
        <v>0</v>
      </c>
      <c r="AX18" s="101">
        <f t="shared" si="37"/>
        <v>0</v>
      </c>
      <c r="AY18" s="102">
        <f t="shared" si="38"/>
        <v>0</v>
      </c>
      <c r="AZ18" s="103"/>
      <c r="BA18" s="101">
        <f t="shared" si="39"/>
        <v>0</v>
      </c>
      <c r="BB18" s="21"/>
      <c r="BC18" s="21"/>
      <c r="BD18" s="44"/>
    </row>
    <row r="19" spans="1:56" x14ac:dyDescent="0.2">
      <c r="A19" s="67"/>
      <c r="B19" s="48"/>
      <c r="C19" s="48"/>
      <c r="D19" s="49"/>
      <c r="E19" s="50"/>
      <c r="F19" s="50"/>
      <c r="G19" s="51"/>
      <c r="H19" s="51"/>
      <c r="I19" s="50"/>
      <c r="J19" s="52"/>
      <c r="K19" s="53"/>
      <c r="L19" s="54"/>
      <c r="M19" s="55"/>
      <c r="N19" s="68"/>
      <c r="O19" s="104">
        <f t="shared" ref="O19:P19" si="43">SUM(O3:O17)</f>
        <v>1666.6666666666667</v>
      </c>
      <c r="P19" s="105">
        <f t="shared" si="43"/>
        <v>1666.6666666666667</v>
      </c>
      <c r="Q19" s="106">
        <f>SUM(Q3:Q17)</f>
        <v>18333.333333333332</v>
      </c>
      <c r="R19" s="104">
        <f t="shared" ref="R19:S19" si="44">SUM(R3:R17)</f>
        <v>2191.666666666667</v>
      </c>
      <c r="S19" s="105">
        <f t="shared" si="44"/>
        <v>3858.3333333333335</v>
      </c>
      <c r="T19" s="106">
        <f>SUM(T3:T17)</f>
        <v>22441.666666666668</v>
      </c>
      <c r="U19" s="107">
        <f t="shared" ref="U19:V19" si="45">SUM(U3:U17)</f>
        <v>2191.666666666667</v>
      </c>
      <c r="V19" s="108">
        <f t="shared" si="45"/>
        <v>6050</v>
      </c>
      <c r="W19" s="106">
        <f>SUM(W3:W17)</f>
        <v>20250</v>
      </c>
      <c r="X19" s="104">
        <f t="shared" ref="X19:Y19" si="46">SUM(X3:X17)</f>
        <v>3291.666666666667</v>
      </c>
      <c r="Y19" s="105">
        <f t="shared" si="46"/>
        <v>9341.6666666666679</v>
      </c>
      <c r="Z19" s="106">
        <f>SUM(Z3:Z17)</f>
        <v>30158.333333333332</v>
      </c>
      <c r="AA19" s="104">
        <f t="shared" ref="AA19:AB19" si="47">SUM(AA3:AA17)</f>
        <v>3291.666666666667</v>
      </c>
      <c r="AB19" s="105">
        <f t="shared" si="47"/>
        <v>12633.333333333334</v>
      </c>
      <c r="AC19" s="106">
        <f>SUM(AC3:AC17)</f>
        <v>26866.666666666664</v>
      </c>
      <c r="AD19" s="104">
        <f t="shared" ref="AD19:AE19" si="48">SUM(AD3:AD17)</f>
        <v>3291.666666666667</v>
      </c>
      <c r="AE19" s="105">
        <f t="shared" si="48"/>
        <v>15925</v>
      </c>
      <c r="AF19" s="106">
        <f>SUM(AF3:AF17)</f>
        <v>23575</v>
      </c>
      <c r="AG19" s="104">
        <f t="shared" ref="AG19:AH19" si="49">SUM(AG3:AG17)</f>
        <v>3291.666666666667</v>
      </c>
      <c r="AH19" s="105">
        <f t="shared" si="49"/>
        <v>19216.666666666664</v>
      </c>
      <c r="AI19" s="106">
        <f>SUM(AI3:AI17)</f>
        <v>20283.333333333336</v>
      </c>
      <c r="AJ19" s="104">
        <f t="shared" ref="AJ19:AK19" si="50">SUM(AJ3:AJ17)</f>
        <v>3291.666666666667</v>
      </c>
      <c r="AK19" s="105">
        <f t="shared" si="50"/>
        <v>22508.333333333332</v>
      </c>
      <c r="AL19" s="106">
        <f>SUM(AL3:AL17)</f>
        <v>16991.666666666668</v>
      </c>
      <c r="AM19" s="104">
        <f t="shared" ref="AM19:AN19" si="51">SUM(AM3:AM17)</f>
        <v>3291.666666666667</v>
      </c>
      <c r="AN19" s="105">
        <f t="shared" si="51"/>
        <v>25800</v>
      </c>
      <c r="AO19" s="106">
        <f>SUM(AO3:AO17)</f>
        <v>13700.000000000002</v>
      </c>
      <c r="AP19" s="104">
        <f t="shared" ref="AP19:AQ19" si="52">SUM(AP3:AP17)</f>
        <v>3291.666666666667</v>
      </c>
      <c r="AQ19" s="105">
        <f t="shared" si="52"/>
        <v>29091.666666666664</v>
      </c>
      <c r="AR19" s="106">
        <f>SUM(AR3:AR17)</f>
        <v>10408.333333333336</v>
      </c>
      <c r="AS19" s="104">
        <f t="shared" ref="AS19:AT19" si="53">SUM(AS3:AS17)</f>
        <v>3291.666666666667</v>
      </c>
      <c r="AT19" s="105">
        <f t="shared" si="53"/>
        <v>32383.333333333332</v>
      </c>
      <c r="AU19" s="106">
        <f>SUM(AU3:AU17)</f>
        <v>7116.6666666666679</v>
      </c>
      <c r="AV19" s="109">
        <f t="shared" ref="AV19:AW19" si="54">SUM(AV3:AV17)</f>
        <v>3291.666666666667</v>
      </c>
      <c r="AW19" s="110">
        <f t="shared" si="54"/>
        <v>35675</v>
      </c>
      <c r="AX19" s="111">
        <f>SUM(AX3:AX17)</f>
        <v>3825</v>
      </c>
      <c r="AY19" s="109">
        <f t="shared" ref="AY19:AZ19" si="55">SUM(AY3:AY17)</f>
        <v>35675</v>
      </c>
      <c r="AZ19" s="110">
        <f t="shared" si="55"/>
        <v>0</v>
      </c>
      <c r="BA19" s="111">
        <f>SUM(BA3:BA17)</f>
        <v>3825</v>
      </c>
      <c r="BB19" s="21"/>
      <c r="BC19" s="21"/>
      <c r="BD19" s="44"/>
    </row>
    <row r="20" spans="1:56" x14ac:dyDescent="0.2">
      <c r="B20" s="31"/>
      <c r="C20" s="31"/>
      <c r="M20" s="12"/>
      <c r="N20" s="12"/>
      <c r="O20" s="98"/>
      <c r="P20" s="112"/>
      <c r="BA20" s="21"/>
      <c r="BB20" s="21"/>
      <c r="BC20" s="21"/>
      <c r="BD20" s="44"/>
    </row>
    <row r="21" spans="1:56" x14ac:dyDescent="0.2">
      <c r="B21" s="31"/>
      <c r="C21" s="31"/>
      <c r="K21" s="12"/>
      <c r="O21" s="98"/>
      <c r="P21" s="112"/>
      <c r="AY21" s="42"/>
      <c r="AZ21" s="43"/>
      <c r="BA21" s="43"/>
      <c r="BB21" s="43"/>
      <c r="BC21" s="43"/>
      <c r="BD21" s="44"/>
    </row>
    <row r="22" spans="1:56" x14ac:dyDescent="0.2">
      <c r="N22" s="11" t="s">
        <v>34</v>
      </c>
      <c r="O22" s="69" t="s">
        <v>11</v>
      </c>
      <c r="P22" s="70">
        <f>O1</f>
        <v>44301</v>
      </c>
      <c r="Q22" s="113"/>
      <c r="R22" s="69" t="s">
        <v>11</v>
      </c>
      <c r="S22" s="70">
        <f>R1</f>
        <v>44331</v>
      </c>
      <c r="T22" s="113"/>
      <c r="U22" s="69" t="s">
        <v>11</v>
      </c>
      <c r="V22" s="70">
        <f>U1</f>
        <v>44362</v>
      </c>
      <c r="W22" s="113"/>
      <c r="X22" s="69" t="s">
        <v>11</v>
      </c>
      <c r="Y22" s="70">
        <f>X1</f>
        <v>44392</v>
      </c>
      <c r="Z22" s="113"/>
      <c r="AA22" s="69" t="s">
        <v>11</v>
      </c>
      <c r="AB22" s="70">
        <f>AA1</f>
        <v>44423</v>
      </c>
      <c r="AC22" s="113"/>
      <c r="AD22" s="69" t="s">
        <v>11</v>
      </c>
      <c r="AE22" s="70">
        <f>AD1</f>
        <v>44454</v>
      </c>
      <c r="AF22" s="113"/>
      <c r="AG22" s="69" t="s">
        <v>11</v>
      </c>
      <c r="AH22" s="70">
        <f>AG1</f>
        <v>44484</v>
      </c>
      <c r="AI22" s="113"/>
      <c r="AJ22" s="69" t="s">
        <v>11</v>
      </c>
      <c r="AK22" s="70">
        <f>AJ1</f>
        <v>44515</v>
      </c>
      <c r="AL22" s="113"/>
      <c r="AM22" s="69" t="s">
        <v>11</v>
      </c>
      <c r="AN22" s="70">
        <f>AM1</f>
        <v>44545</v>
      </c>
      <c r="AO22" s="113"/>
      <c r="AP22" s="69" t="s">
        <v>11</v>
      </c>
      <c r="AQ22" s="70">
        <f>AP1</f>
        <v>44576</v>
      </c>
      <c r="AR22" s="113"/>
      <c r="AS22" s="69" t="s">
        <v>11</v>
      </c>
      <c r="AT22" s="70">
        <f>AS1</f>
        <v>44607</v>
      </c>
      <c r="AU22" s="113"/>
      <c r="AV22" s="69" t="s">
        <v>11</v>
      </c>
      <c r="AW22" s="70">
        <f>AV1</f>
        <v>44635</v>
      </c>
      <c r="AX22" s="113"/>
      <c r="AY22" s="69" t="s">
        <v>11</v>
      </c>
      <c r="AZ22" s="70" t="str">
        <f>AY1</f>
        <v>YTD</v>
      </c>
      <c r="BA22" s="113"/>
    </row>
    <row r="23" spans="1:56" x14ac:dyDescent="0.2">
      <c r="E23" s="114"/>
      <c r="F23" s="114"/>
      <c r="G23" s="114"/>
      <c r="H23" s="44"/>
      <c r="O23" s="71"/>
      <c r="P23" s="72" t="s">
        <v>26</v>
      </c>
      <c r="Q23" s="115" t="s">
        <v>27</v>
      </c>
      <c r="R23" s="71"/>
      <c r="S23" s="72" t="s">
        <v>26</v>
      </c>
      <c r="T23" s="115" t="s">
        <v>27</v>
      </c>
      <c r="U23" s="71"/>
      <c r="V23" s="72" t="s">
        <v>26</v>
      </c>
      <c r="W23" s="115" t="s">
        <v>27</v>
      </c>
      <c r="X23" s="71"/>
      <c r="Y23" s="72" t="s">
        <v>26</v>
      </c>
      <c r="Z23" s="115" t="s">
        <v>27</v>
      </c>
      <c r="AA23" s="71"/>
      <c r="AB23" s="72" t="s">
        <v>26</v>
      </c>
      <c r="AC23" s="115" t="s">
        <v>27</v>
      </c>
      <c r="AD23" s="71"/>
      <c r="AE23" s="72" t="s">
        <v>26</v>
      </c>
      <c r="AF23" s="115" t="s">
        <v>27</v>
      </c>
      <c r="AG23" s="71"/>
      <c r="AH23" s="72" t="s">
        <v>26</v>
      </c>
      <c r="AI23" s="115" t="s">
        <v>27</v>
      </c>
      <c r="AJ23" s="71"/>
      <c r="AK23" s="72" t="s">
        <v>26</v>
      </c>
      <c r="AL23" s="115" t="s">
        <v>27</v>
      </c>
      <c r="AM23" s="71"/>
      <c r="AN23" s="72" t="s">
        <v>26</v>
      </c>
      <c r="AO23" s="115" t="s">
        <v>27</v>
      </c>
      <c r="AP23" s="71"/>
      <c r="AQ23" s="72" t="s">
        <v>26</v>
      </c>
      <c r="AR23" s="115" t="s">
        <v>27</v>
      </c>
      <c r="AS23" s="71"/>
      <c r="AT23" s="72" t="s">
        <v>26</v>
      </c>
      <c r="AU23" s="115" t="s">
        <v>27</v>
      </c>
      <c r="AV23" s="71"/>
      <c r="AW23" s="72" t="s">
        <v>26</v>
      </c>
      <c r="AX23" s="115" t="s">
        <v>27</v>
      </c>
      <c r="AY23" s="71"/>
      <c r="AZ23" s="72" t="s">
        <v>26</v>
      </c>
      <c r="BA23" s="115" t="s">
        <v>27</v>
      </c>
    </row>
    <row r="24" spans="1:56" x14ac:dyDescent="0.2">
      <c r="E24" s="116"/>
      <c r="F24" s="87"/>
      <c r="G24" s="117"/>
      <c r="H24" s="44"/>
      <c r="N24" s="85">
        <v>7010</v>
      </c>
      <c r="O24" s="86" t="s">
        <v>24</v>
      </c>
      <c r="P24" s="9">
        <f>SUMIFS($O$3:$O$18,$F$3:$F$18,N24,$G$3:$G$18,"=01",$H$3:$H$18,"=01")</f>
        <v>1666.6666666666667</v>
      </c>
      <c r="Q24" s="115"/>
      <c r="R24" s="73" t="str">
        <f>O24</f>
        <v>Asset  Dep. Exp. Acct #</v>
      </c>
      <c r="S24" s="9">
        <f>SUMIFS($R$3:$R$18,$F$3:$F$18,N24,$G$3:$G$18,"=01",$H$3:$H$18,"=01")</f>
        <v>1666.6666666666667</v>
      </c>
      <c r="T24" s="115"/>
      <c r="U24" s="73" t="str">
        <f>R24</f>
        <v>Asset  Dep. Exp. Acct #</v>
      </c>
      <c r="V24" s="9">
        <f>SUMIFS($U$3:$U$18,$F$3:$F$18,N24,$G$3:$G$18,"=01",$H$3:$H$18,"=01")</f>
        <v>1666.6666666666667</v>
      </c>
      <c r="W24" s="115"/>
      <c r="X24" s="73" t="str">
        <f>U24</f>
        <v>Asset  Dep. Exp. Acct #</v>
      </c>
      <c r="Y24" s="9">
        <f>SUMIFS($X$3:$X$18,$F$3:$F$18,$N$24,$G$3:$G$18,"=01",$H$3:$H$18,"=01")</f>
        <v>1666.6666666666667</v>
      </c>
      <c r="Z24" s="115"/>
      <c r="AA24" s="73" t="str">
        <f>X24</f>
        <v>Asset  Dep. Exp. Acct #</v>
      </c>
      <c r="AB24" s="9">
        <f>SUMIFS($AA$3:$AA$18,$F$3:$F$18,$N$24,$G$3:$G$18,"=01",$H$3:$H$18,"=01")</f>
        <v>1666.6666666666667</v>
      </c>
      <c r="AC24" s="115"/>
      <c r="AD24" s="73" t="str">
        <f>AA24</f>
        <v>Asset  Dep. Exp. Acct #</v>
      </c>
      <c r="AE24" s="9">
        <f>SUMIFS($AD$3:$AD$18,$F$3:$F$18,$N$24,$G$3:$G$18,"=01",$H$3:$H$18,"=01")</f>
        <v>1666.6666666666667</v>
      </c>
      <c r="AF24" s="115"/>
      <c r="AG24" s="73" t="str">
        <f>AD24</f>
        <v>Asset  Dep. Exp. Acct #</v>
      </c>
      <c r="AH24" s="9">
        <f>SUMIFS($AG$3:$AG$18,$F$3:$F$18,$N$24,$G$3:$G$18,"=01",$H$3:$H$18,"=01")</f>
        <v>1666.6666666666667</v>
      </c>
      <c r="AI24" s="115"/>
      <c r="AJ24" s="73" t="str">
        <f>AG24</f>
        <v>Asset  Dep. Exp. Acct #</v>
      </c>
      <c r="AK24" s="9">
        <f>SUMIFS($AJ$3:$AJ$18,$F$3:$F$18,$N$24,$G$3:$G$18,"=01",$H$3:$H$18,"=01")</f>
        <v>1666.6666666666667</v>
      </c>
      <c r="AL24" s="115"/>
      <c r="AM24" s="73" t="str">
        <f>AJ24</f>
        <v>Asset  Dep. Exp. Acct #</v>
      </c>
      <c r="AN24" s="9">
        <f>SUMIFS($AM$3:$AM$18,$F$3:$F$18,$N$24,$G$3:$G$18,"=01",$H$3:$H$18,"=01")</f>
        <v>1666.6666666666667</v>
      </c>
      <c r="AO24" s="115"/>
      <c r="AP24" s="73" t="str">
        <f>AM24</f>
        <v>Asset  Dep. Exp. Acct #</v>
      </c>
      <c r="AQ24" s="9">
        <f>SUMIFS($AP$3:$AP$18,$F$3:$F$18,$N$24,$G$3:$G$18,"=01",$H$3:$H$18,"=01")</f>
        <v>1666.6666666666667</v>
      </c>
      <c r="AR24" s="115"/>
      <c r="AS24" s="73" t="str">
        <f>AP24</f>
        <v>Asset  Dep. Exp. Acct #</v>
      </c>
      <c r="AT24" s="9">
        <f>SUMIFS($AS$3:$AS$18,$F$3:$F$18,$N$24,$G$3:$G$18,"=01",$H$3:$H$18,"=01")</f>
        <v>1666.6666666666667</v>
      </c>
      <c r="AU24" s="115"/>
      <c r="AV24" s="73" t="str">
        <f>AS24</f>
        <v>Asset  Dep. Exp. Acct #</v>
      </c>
      <c r="AW24" s="9">
        <f>SUMIFS($AV$3:$AV$18,$F$3:$F$18,$N$24,$G$3:$G$18,"=01",$H$3:$H$18,"=01")</f>
        <v>1666.6666666666667</v>
      </c>
      <c r="AX24" s="115"/>
      <c r="AY24" s="73" t="str">
        <f>AV24</f>
        <v>Asset  Dep. Exp. Acct #</v>
      </c>
      <c r="AZ24" s="9">
        <f>AW24+AT24+AQ24+AN24+AK24+AH24+AE24+AB24+Y24+V24+S24+P24</f>
        <v>20000</v>
      </c>
      <c r="BA24" s="115"/>
    </row>
    <row r="25" spans="1:56" x14ac:dyDescent="0.2">
      <c r="E25" s="116"/>
      <c r="F25" s="87"/>
      <c r="G25" s="117"/>
      <c r="H25" s="44"/>
      <c r="N25" s="85">
        <v>7015</v>
      </c>
      <c r="O25" s="86" t="s">
        <v>25</v>
      </c>
      <c r="P25" s="9">
        <f>SUMIFS($O$3:$O$18,$F$3:$F$18,N25,$G$3:$G$18,"=01",$H$3:$H$18,"=01")</f>
        <v>0</v>
      </c>
      <c r="Q25" s="115"/>
      <c r="R25" s="73" t="str">
        <f>O25</f>
        <v>Asset Dep. Exp. Acct #</v>
      </c>
      <c r="S25" s="9">
        <f>SUMIFS($R$3:$R$18,$F$3:$F$18,N25,$G$3:$G$18,"=01",$H$3:$H$18,"=01")</f>
        <v>525</v>
      </c>
      <c r="T25" s="115"/>
      <c r="U25" s="73" t="str">
        <f>R25</f>
        <v>Asset Dep. Exp. Acct #</v>
      </c>
      <c r="V25" s="9">
        <f>SUMIFS($U$3:$U$18,$F$3:$F$18,N25,$G$3:$G$18,"=01",$H$3:$H$18,"=01")</f>
        <v>525</v>
      </c>
      <c r="W25" s="115"/>
      <c r="X25" s="73" t="str">
        <f>U25</f>
        <v>Asset Dep. Exp. Acct #</v>
      </c>
      <c r="Y25" s="9">
        <f>SUMIFS($X$3:$X$18,$F$3:$F$18,$N$25,$G$3:$G$18,"=01",$H$3:$H$18,"=01")</f>
        <v>1625</v>
      </c>
      <c r="Z25" s="115"/>
      <c r="AA25" s="73" t="str">
        <f>X25</f>
        <v>Asset Dep. Exp. Acct #</v>
      </c>
      <c r="AB25" s="9">
        <f>SUMIFS($AA$3:$AA$18,$F$3:$F$18,$N$25,$G$3:$G$18,"=01",$H$3:$H$18,"=01")</f>
        <v>1625</v>
      </c>
      <c r="AC25" s="115"/>
      <c r="AD25" s="73" t="str">
        <f>AA25</f>
        <v>Asset Dep. Exp. Acct #</v>
      </c>
      <c r="AE25" s="9">
        <f>SUMIFS($AD$3:$AD$18,$F$3:$F$18,$N$25,$G$3:$G$18,"=01",$H$3:$H$18,"=01")</f>
        <v>1625</v>
      </c>
      <c r="AF25" s="115"/>
      <c r="AG25" s="73" t="str">
        <f>AD25</f>
        <v>Asset Dep. Exp. Acct #</v>
      </c>
      <c r="AH25" s="9">
        <f>SUMIFS($AG$3:$AG$18,$F$3:$F$18,$N$25,$G$3:$G$18,"=01",$H$3:$H$18,"=01")</f>
        <v>1625</v>
      </c>
      <c r="AI25" s="115"/>
      <c r="AJ25" s="73" t="str">
        <f>AG25</f>
        <v>Asset Dep. Exp. Acct #</v>
      </c>
      <c r="AK25" s="9">
        <f>SUMIFS($AJ$3:$AJ$18,$F$3:$F$18,$N$25,$G$3:$G$18,"=01",$H$3:$H$18,"=01")</f>
        <v>1625</v>
      </c>
      <c r="AL25" s="115"/>
      <c r="AM25" s="73" t="str">
        <f>AJ25</f>
        <v>Asset Dep. Exp. Acct #</v>
      </c>
      <c r="AN25" s="9">
        <f>SUMIFS($AM$3:$AM$18,$F$3:$F$18,$N$25,$G$3:$G$18,"=01",$H$3:$H$18,"=01")</f>
        <v>1625</v>
      </c>
      <c r="AO25" s="115"/>
      <c r="AP25" s="73" t="str">
        <f>AM25</f>
        <v>Asset Dep. Exp. Acct #</v>
      </c>
      <c r="AQ25" s="9">
        <f>SUMIFS($AP$3:$AP$18,$F$3:$F$18,$N$25,$G$3:$G$18,"=01",$H$3:$H$18,"=01")</f>
        <v>1625</v>
      </c>
      <c r="AR25" s="115"/>
      <c r="AS25" s="73" t="str">
        <f>AP25</f>
        <v>Asset Dep. Exp. Acct #</v>
      </c>
      <c r="AT25" s="9">
        <f>SUMIFS($AS$3:$AS$18,$F$3:$F$18,$N$25,$G$3:$G$18,"=01",$H$3:$H$18,"=01")</f>
        <v>1625</v>
      </c>
      <c r="AU25" s="115"/>
      <c r="AV25" s="73" t="str">
        <f>AS25</f>
        <v>Asset Dep. Exp. Acct #</v>
      </c>
      <c r="AW25" s="9">
        <f>SUMIFS($AV$3:$AV$18,$F$3:$F$18,$N$25,$G$3:$G$18,"=01",$H$3:$H$18,"=01")</f>
        <v>1625</v>
      </c>
      <c r="AX25" s="115"/>
      <c r="AY25" s="73" t="str">
        <f>AV25</f>
        <v>Asset Dep. Exp. Acct #</v>
      </c>
      <c r="AZ25" s="9">
        <f>AW25+AT25+AQ25+AN25+AK25+AH25+AE25+AB25+Y25+V25+S25+P25</f>
        <v>15675</v>
      </c>
      <c r="BA25" s="115"/>
    </row>
    <row r="26" spans="1:56" x14ac:dyDescent="0.2">
      <c r="F26" s="35"/>
      <c r="G26" s="35"/>
      <c r="H26" s="35"/>
      <c r="I26" s="35"/>
      <c r="O26" s="74" t="s">
        <v>39</v>
      </c>
      <c r="P26" s="75"/>
      <c r="Q26" s="88">
        <f>SUM(P24:P25)</f>
        <v>1666.6666666666667</v>
      </c>
      <c r="R26" s="74" t="s">
        <v>39</v>
      </c>
      <c r="S26" s="75"/>
      <c r="T26" s="88">
        <f>SUM(S24:S25)</f>
        <v>2191.666666666667</v>
      </c>
      <c r="U26" s="74" t="s">
        <v>39</v>
      </c>
      <c r="V26" s="75"/>
      <c r="W26" s="88">
        <f>SUM(V24:V25)</f>
        <v>2191.666666666667</v>
      </c>
      <c r="X26" s="74" t="s">
        <v>39</v>
      </c>
      <c r="Y26" s="75"/>
      <c r="Z26" s="88">
        <f>SUM(Y24:Y25)</f>
        <v>3291.666666666667</v>
      </c>
      <c r="AA26" s="74" t="s">
        <v>39</v>
      </c>
      <c r="AB26" s="75"/>
      <c r="AC26" s="88">
        <f>SUM(AB24:AB25)</f>
        <v>3291.666666666667</v>
      </c>
      <c r="AD26" s="74" t="s">
        <v>39</v>
      </c>
      <c r="AE26" s="75"/>
      <c r="AF26" s="88">
        <f>SUM(AE24:AE25)</f>
        <v>3291.666666666667</v>
      </c>
      <c r="AG26" s="74" t="s">
        <v>39</v>
      </c>
      <c r="AH26" s="75"/>
      <c r="AI26" s="88">
        <f>SUM(AH24:AH25)</f>
        <v>3291.666666666667</v>
      </c>
      <c r="AJ26" s="74" t="s">
        <v>39</v>
      </c>
      <c r="AK26" s="75"/>
      <c r="AL26" s="88">
        <f>SUM(AK24:AK25)</f>
        <v>3291.666666666667</v>
      </c>
      <c r="AM26" s="74" t="s">
        <v>39</v>
      </c>
      <c r="AN26" s="75"/>
      <c r="AO26" s="88">
        <f>SUM(AN24:AN25)</f>
        <v>3291.666666666667</v>
      </c>
      <c r="AP26" s="74" t="s">
        <v>39</v>
      </c>
      <c r="AQ26" s="75"/>
      <c r="AR26" s="88">
        <f>SUM(AQ24:AQ25)</f>
        <v>3291.666666666667</v>
      </c>
      <c r="AS26" s="74" t="s">
        <v>39</v>
      </c>
      <c r="AT26" s="75"/>
      <c r="AU26" s="88">
        <f>SUM(AT24:AT25)</f>
        <v>3291.666666666667</v>
      </c>
      <c r="AV26" s="74" t="s">
        <v>39</v>
      </c>
      <c r="AW26" s="75"/>
      <c r="AX26" s="88">
        <f>SUM(AW24:AW25)</f>
        <v>3291.666666666667</v>
      </c>
      <c r="AY26" s="74" t="s">
        <v>39</v>
      </c>
      <c r="AZ26" s="75"/>
      <c r="BA26" s="88">
        <f>SUM(AZ24:AZ25)</f>
        <v>35675</v>
      </c>
    </row>
    <row r="27" spans="1:56" s="11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L27" s="23"/>
      <c r="O27" s="18"/>
      <c r="P27" s="3"/>
      <c r="Q27" s="112"/>
      <c r="R27" s="112"/>
      <c r="S27" s="112"/>
      <c r="T27" s="112"/>
      <c r="U27" s="99"/>
      <c r="V27" s="99"/>
      <c r="W27" s="112"/>
      <c r="X27" s="112"/>
      <c r="Y27" s="112"/>
      <c r="Z27" s="112"/>
      <c r="AA27" s="98"/>
      <c r="AB27" s="98"/>
      <c r="AC27" s="112"/>
      <c r="AD27" s="98"/>
      <c r="AE27" s="98"/>
      <c r="AF27" s="112"/>
      <c r="AG27" s="98"/>
      <c r="AH27" s="98"/>
      <c r="AI27" s="112"/>
      <c r="AJ27" s="98"/>
      <c r="AK27" s="98"/>
      <c r="AL27" s="112"/>
      <c r="AM27" s="98"/>
      <c r="AN27" s="98"/>
      <c r="AO27" s="112"/>
      <c r="AP27" s="98"/>
      <c r="AQ27" s="98"/>
      <c r="AR27" s="112"/>
      <c r="AS27" s="98"/>
      <c r="AT27" s="98"/>
      <c r="AU27" s="112"/>
      <c r="AV27" s="98"/>
      <c r="AW27" s="98"/>
      <c r="AX27" s="112"/>
      <c r="AY27" s="44"/>
      <c r="AZ27" s="45"/>
      <c r="BA27" s="24"/>
      <c r="BB27" s="23"/>
      <c r="BC27" s="23"/>
      <c r="BD27" s="23"/>
    </row>
    <row r="28" spans="1:56" s="11" customFormat="1" x14ac:dyDescent="0.2">
      <c r="J28" s="23"/>
      <c r="L28" s="23"/>
      <c r="O28" s="18"/>
      <c r="P28" s="3"/>
      <c r="Q28" s="112"/>
      <c r="R28" s="112"/>
      <c r="S28" s="112"/>
      <c r="T28" s="112"/>
      <c r="U28" s="99"/>
      <c r="V28" s="99"/>
      <c r="W28" s="112"/>
      <c r="X28" s="112"/>
      <c r="Y28" s="112"/>
      <c r="Z28" s="112"/>
      <c r="AA28" s="98"/>
      <c r="AB28" s="98"/>
      <c r="AC28" s="112"/>
      <c r="AD28" s="98"/>
      <c r="AE28" s="98"/>
      <c r="AF28" s="112"/>
      <c r="AG28" s="98"/>
      <c r="AH28" s="98"/>
      <c r="AI28" s="112"/>
      <c r="AJ28" s="98"/>
      <c r="AK28" s="98"/>
      <c r="AL28" s="112"/>
      <c r="AM28" s="98"/>
      <c r="AN28" s="98"/>
      <c r="AO28" s="112"/>
      <c r="AP28" s="98"/>
      <c r="AQ28" s="98"/>
      <c r="AR28" s="112"/>
      <c r="AS28" s="98"/>
      <c r="AT28" s="98"/>
      <c r="AU28" s="112"/>
      <c r="AV28" s="98"/>
      <c r="AW28" s="98"/>
      <c r="AX28" s="112"/>
      <c r="AY28" s="44"/>
      <c r="AZ28" s="45"/>
      <c r="BA28" s="24"/>
      <c r="BB28" s="23"/>
      <c r="BC28" s="23"/>
      <c r="BD28" s="23"/>
    </row>
    <row r="29" spans="1:56" s="11" customFormat="1" x14ac:dyDescent="0.2">
      <c r="J29" s="23"/>
      <c r="L29" s="23"/>
      <c r="O29" s="18"/>
      <c r="P29" s="3"/>
      <c r="Q29" s="112"/>
      <c r="R29" s="112"/>
      <c r="S29" s="112"/>
      <c r="T29" s="112"/>
      <c r="U29" s="99"/>
      <c r="V29" s="99"/>
      <c r="W29" s="112"/>
      <c r="X29" s="112"/>
      <c r="Y29" s="112"/>
      <c r="Z29" s="112"/>
      <c r="AA29" s="98"/>
      <c r="AB29" s="98"/>
      <c r="AC29" s="112"/>
      <c r="AD29" s="98"/>
      <c r="AE29" s="98"/>
      <c r="AF29" s="112"/>
      <c r="AG29" s="98"/>
      <c r="AH29" s="98"/>
      <c r="AI29" s="112"/>
      <c r="AJ29" s="98"/>
      <c r="AK29" s="98"/>
      <c r="AL29" s="112"/>
      <c r="AM29" s="98"/>
      <c r="AN29" s="98"/>
      <c r="AO29" s="112"/>
      <c r="AP29" s="98"/>
      <c r="AQ29" s="98"/>
      <c r="AR29" s="112"/>
      <c r="AS29" s="98"/>
      <c r="AT29" s="98"/>
      <c r="AU29" s="112"/>
      <c r="AV29" s="98"/>
      <c r="AW29" s="98"/>
      <c r="AX29" s="112"/>
      <c r="AY29" s="44"/>
      <c r="AZ29" s="45"/>
      <c r="BA29" s="24"/>
      <c r="BB29" s="23"/>
      <c r="BC29" s="23"/>
      <c r="BD29" s="23"/>
    </row>
    <row r="30" spans="1:56" s="11" customFormat="1" x14ac:dyDescent="0.2">
      <c r="J30" s="23"/>
      <c r="L30" s="23"/>
      <c r="O30" s="18"/>
      <c r="P30" s="3"/>
      <c r="Q30" s="112"/>
      <c r="R30" s="112"/>
      <c r="S30" s="112"/>
      <c r="T30" s="112"/>
      <c r="U30" s="99"/>
      <c r="V30" s="99"/>
      <c r="W30" s="112"/>
      <c r="X30" s="112"/>
      <c r="Y30" s="112"/>
      <c r="Z30" s="112"/>
      <c r="AA30" s="98"/>
      <c r="AB30" s="98"/>
      <c r="AC30" s="112"/>
      <c r="AD30" s="98"/>
      <c r="AE30" s="98"/>
      <c r="AF30" s="112"/>
      <c r="AG30" s="98"/>
      <c r="AH30" s="98"/>
      <c r="AI30" s="112"/>
      <c r="AJ30" s="98"/>
      <c r="AK30" s="98"/>
      <c r="AL30" s="112"/>
      <c r="AM30" s="98"/>
      <c r="AN30" s="98"/>
      <c r="AO30" s="112"/>
      <c r="AP30" s="98"/>
      <c r="AQ30" s="98"/>
      <c r="AR30" s="112"/>
      <c r="AS30" s="98"/>
      <c r="AT30" s="98"/>
      <c r="AU30" s="112"/>
      <c r="AV30" s="98"/>
      <c r="AW30" s="98"/>
      <c r="AX30" s="112"/>
      <c r="AY30" s="44"/>
      <c r="AZ30" s="45"/>
      <c r="BA30" s="24"/>
      <c r="BB30" s="23"/>
      <c r="BC30" s="23"/>
      <c r="BD30" s="23"/>
    </row>
    <row r="31" spans="1:56" s="11" customFormat="1" x14ac:dyDescent="0.2">
      <c r="J31" s="23"/>
      <c r="L31" s="23"/>
      <c r="O31" s="18"/>
      <c r="P31" s="3"/>
      <c r="Q31" s="112"/>
      <c r="R31" s="112"/>
      <c r="S31" s="112"/>
      <c r="T31" s="112"/>
      <c r="U31" s="99"/>
      <c r="V31" s="99"/>
      <c r="W31" s="112"/>
      <c r="X31" s="112"/>
      <c r="Y31" s="112"/>
      <c r="Z31" s="112"/>
      <c r="AA31" s="98"/>
      <c r="AB31" s="98"/>
      <c r="AC31" s="112"/>
      <c r="AD31" s="98"/>
      <c r="AE31" s="98"/>
      <c r="AF31" s="112"/>
      <c r="AG31" s="98"/>
      <c r="AH31" s="98"/>
      <c r="AI31" s="112"/>
      <c r="AJ31" s="98"/>
      <c r="AK31" s="98"/>
      <c r="AL31" s="112"/>
      <c r="AM31" s="98"/>
      <c r="AN31" s="98"/>
      <c r="AO31" s="112"/>
      <c r="AP31" s="98"/>
      <c r="AQ31" s="98"/>
      <c r="AR31" s="112"/>
      <c r="AS31" s="98"/>
      <c r="AT31" s="98"/>
      <c r="AU31" s="112"/>
      <c r="AV31" s="98"/>
      <c r="AW31" s="98"/>
      <c r="AX31" s="112"/>
      <c r="AY31" s="44"/>
      <c r="AZ31" s="45"/>
      <c r="BA31" s="24"/>
      <c r="BB31" s="23"/>
      <c r="BC31" s="23"/>
      <c r="BD31" s="23"/>
    </row>
    <row r="32" spans="1:56" s="11" customFormat="1" x14ac:dyDescent="0.2">
      <c r="J32" s="23"/>
      <c r="L32" s="23"/>
      <c r="O32" s="18"/>
      <c r="P32" s="3"/>
      <c r="Q32" s="112"/>
      <c r="R32" s="112"/>
      <c r="S32" s="112"/>
      <c r="T32" s="112"/>
      <c r="U32" s="99"/>
      <c r="V32" s="99"/>
      <c r="W32" s="112"/>
      <c r="X32" s="112"/>
      <c r="Y32" s="112"/>
      <c r="Z32" s="112"/>
      <c r="AA32" s="98"/>
      <c r="AB32" s="98"/>
      <c r="AC32" s="112"/>
      <c r="AD32" s="98"/>
      <c r="AE32" s="98"/>
      <c r="AF32" s="112"/>
      <c r="AG32" s="98"/>
      <c r="AH32" s="98"/>
      <c r="AI32" s="112"/>
      <c r="AJ32" s="98"/>
      <c r="AK32" s="98"/>
      <c r="AL32" s="112"/>
      <c r="AM32" s="98"/>
      <c r="AN32" s="98"/>
      <c r="AO32" s="112"/>
      <c r="AP32" s="98"/>
      <c r="AQ32" s="98"/>
      <c r="AR32" s="112"/>
      <c r="AS32" s="98"/>
      <c r="AT32" s="98"/>
      <c r="AU32" s="112"/>
      <c r="AV32" s="98"/>
      <c r="AW32" s="98"/>
      <c r="AX32" s="112"/>
      <c r="AY32" s="44"/>
      <c r="AZ32" s="45"/>
      <c r="BA32" s="24"/>
      <c r="BB32" s="23"/>
      <c r="BC32" s="23"/>
      <c r="BD32" s="23"/>
    </row>
    <row r="33" spans="1:56" s="11" customFormat="1" x14ac:dyDescent="0.2">
      <c r="J33" s="23"/>
      <c r="L33" s="23"/>
      <c r="O33" s="18"/>
      <c r="P33" s="3"/>
      <c r="Q33" s="112"/>
      <c r="R33" s="112"/>
      <c r="S33" s="112"/>
      <c r="T33" s="112"/>
      <c r="U33" s="99"/>
      <c r="V33" s="99"/>
      <c r="W33" s="112"/>
      <c r="X33" s="112"/>
      <c r="Y33" s="112"/>
      <c r="Z33" s="112"/>
      <c r="AA33" s="98"/>
      <c r="AB33" s="98"/>
      <c r="AC33" s="112"/>
      <c r="AD33" s="98"/>
      <c r="AE33" s="98"/>
      <c r="AF33" s="112"/>
      <c r="AG33" s="98"/>
      <c r="AH33" s="98"/>
      <c r="AI33" s="112"/>
      <c r="AJ33" s="98"/>
      <c r="AK33" s="98"/>
      <c r="AL33" s="112"/>
      <c r="AM33" s="98"/>
      <c r="AN33" s="98"/>
      <c r="AO33" s="112"/>
      <c r="AP33" s="98"/>
      <c r="AQ33" s="98"/>
      <c r="AR33" s="112"/>
      <c r="AS33" s="98"/>
      <c r="AT33" s="98"/>
      <c r="AU33" s="112"/>
      <c r="AV33" s="98"/>
      <c r="AW33" s="98"/>
      <c r="AX33" s="112"/>
      <c r="AY33" s="44"/>
      <c r="AZ33" s="45"/>
      <c r="BA33" s="24"/>
      <c r="BB33" s="23"/>
      <c r="BC33" s="23"/>
      <c r="BD33" s="23"/>
    </row>
    <row r="34" spans="1:56" s="11" customFormat="1" x14ac:dyDescent="0.2">
      <c r="J34" s="23"/>
      <c r="L34" s="23"/>
      <c r="O34" s="18"/>
      <c r="P34" s="3"/>
      <c r="Q34" s="112"/>
      <c r="R34" s="112"/>
      <c r="S34" s="112"/>
      <c r="T34" s="112"/>
      <c r="U34" s="99"/>
      <c r="V34" s="99"/>
      <c r="W34" s="112"/>
      <c r="X34" s="112"/>
      <c r="Y34" s="112"/>
      <c r="Z34" s="112"/>
      <c r="AA34" s="98"/>
      <c r="AB34" s="98"/>
      <c r="AC34" s="112"/>
      <c r="AD34" s="98"/>
      <c r="AE34" s="98"/>
      <c r="AF34" s="112"/>
      <c r="AG34" s="98"/>
      <c r="AH34" s="98"/>
      <c r="AI34" s="112"/>
      <c r="AJ34" s="98"/>
      <c r="AK34" s="98"/>
      <c r="AL34" s="112"/>
      <c r="AM34" s="98"/>
      <c r="AN34" s="98"/>
      <c r="AO34" s="112"/>
      <c r="AP34" s="98"/>
      <c r="AQ34" s="98"/>
      <c r="AR34" s="112"/>
      <c r="AS34" s="98"/>
      <c r="AT34" s="98"/>
      <c r="AU34" s="112"/>
      <c r="AV34" s="98"/>
      <c r="AW34" s="98"/>
      <c r="AX34" s="112"/>
      <c r="AY34" s="44"/>
      <c r="AZ34" s="45"/>
      <c r="BA34" s="24"/>
      <c r="BB34" s="23"/>
      <c r="BC34" s="23"/>
      <c r="BD34" s="23"/>
    </row>
    <row r="35" spans="1:56" s="11" customFormat="1" x14ac:dyDescent="0.2">
      <c r="J35" s="23"/>
      <c r="L35" s="23"/>
      <c r="O35" s="18"/>
      <c r="P35" s="3"/>
      <c r="Q35" s="112"/>
      <c r="R35" s="112"/>
      <c r="S35" s="112"/>
      <c r="T35" s="112"/>
      <c r="U35" s="99"/>
      <c r="V35" s="99"/>
      <c r="W35" s="112"/>
      <c r="X35" s="112"/>
      <c r="Y35" s="112"/>
      <c r="Z35" s="112"/>
      <c r="AA35" s="98"/>
      <c r="AB35" s="98"/>
      <c r="AC35" s="112"/>
      <c r="AD35" s="98"/>
      <c r="AE35" s="98"/>
      <c r="AF35" s="112"/>
      <c r="AG35" s="98"/>
      <c r="AH35" s="98"/>
      <c r="AI35" s="112"/>
      <c r="AJ35" s="98"/>
      <c r="AK35" s="98"/>
      <c r="AL35" s="112"/>
      <c r="AM35" s="98"/>
      <c r="AN35" s="98"/>
      <c r="AO35" s="112"/>
      <c r="AP35" s="98"/>
      <c r="AQ35" s="98"/>
      <c r="AR35" s="112"/>
      <c r="AS35" s="98"/>
      <c r="AT35" s="98"/>
      <c r="AU35" s="112"/>
      <c r="AV35" s="98"/>
      <c r="AW35" s="98"/>
      <c r="AX35" s="112"/>
      <c r="AY35" s="44"/>
      <c r="AZ35" s="45"/>
      <c r="BA35" s="24"/>
      <c r="BB35" s="23"/>
      <c r="BC35" s="23"/>
      <c r="BD35" s="23"/>
    </row>
    <row r="36" spans="1:56" s="11" customFormat="1" x14ac:dyDescent="0.2">
      <c r="J36" s="23"/>
      <c r="L36" s="23"/>
      <c r="O36" s="18"/>
      <c r="P36" s="3"/>
      <c r="Q36" s="112"/>
      <c r="R36" s="112"/>
      <c r="S36" s="112"/>
      <c r="T36" s="112"/>
      <c r="U36" s="99"/>
      <c r="V36" s="99"/>
      <c r="W36" s="112"/>
      <c r="X36" s="112"/>
      <c r="Y36" s="112"/>
      <c r="Z36" s="112"/>
      <c r="AA36" s="98"/>
      <c r="AB36" s="98"/>
      <c r="AC36" s="112"/>
      <c r="AD36" s="98"/>
      <c r="AE36" s="98"/>
      <c r="AF36" s="112"/>
      <c r="AG36" s="98"/>
      <c r="AH36" s="98"/>
      <c r="AI36" s="112"/>
      <c r="AJ36" s="98"/>
      <c r="AK36" s="98"/>
      <c r="AL36" s="112"/>
      <c r="AM36" s="98"/>
      <c r="AN36" s="98"/>
      <c r="AO36" s="112"/>
      <c r="AP36" s="98"/>
      <c r="AQ36" s="98"/>
      <c r="AR36" s="112"/>
      <c r="AS36" s="98"/>
      <c r="AT36" s="98"/>
      <c r="AU36" s="112"/>
      <c r="AV36" s="98"/>
      <c r="AW36" s="98"/>
      <c r="AX36" s="112"/>
      <c r="AY36" s="44"/>
      <c r="AZ36" s="45"/>
      <c r="BA36" s="24"/>
      <c r="BB36" s="23"/>
      <c r="BC36" s="23"/>
      <c r="BD36" s="23"/>
    </row>
    <row r="37" spans="1:56" s="11" customFormat="1" x14ac:dyDescent="0.2">
      <c r="J37" s="23"/>
      <c r="L37" s="23"/>
      <c r="O37" s="18"/>
      <c r="P37" s="3"/>
      <c r="Q37" s="112"/>
      <c r="R37" s="112"/>
      <c r="S37" s="112"/>
      <c r="T37" s="112"/>
      <c r="U37" s="99"/>
      <c r="V37" s="99"/>
      <c r="W37" s="112"/>
      <c r="X37" s="112"/>
      <c r="Y37" s="112"/>
      <c r="Z37" s="112"/>
      <c r="AA37" s="98"/>
      <c r="AB37" s="98"/>
      <c r="AC37" s="112"/>
      <c r="AD37" s="98"/>
      <c r="AE37" s="98"/>
      <c r="AF37" s="112"/>
      <c r="AG37" s="98"/>
      <c r="AH37" s="98"/>
      <c r="AI37" s="112"/>
      <c r="AJ37" s="98"/>
      <c r="AK37" s="98"/>
      <c r="AL37" s="112"/>
      <c r="AM37" s="98"/>
      <c r="AN37" s="98"/>
      <c r="AO37" s="112"/>
      <c r="AP37" s="98"/>
      <c r="AQ37" s="98"/>
      <c r="AR37" s="112"/>
      <c r="AS37" s="98"/>
      <c r="AT37" s="98"/>
      <c r="AU37" s="112"/>
      <c r="AV37" s="98"/>
      <c r="AW37" s="98"/>
      <c r="AX37" s="112"/>
      <c r="AY37" s="44"/>
      <c r="AZ37" s="45"/>
      <c r="BA37" s="24"/>
      <c r="BB37" s="23"/>
      <c r="BC37" s="23"/>
      <c r="BD37" s="23"/>
    </row>
    <row r="38" spans="1:56" s="11" customFormat="1" x14ac:dyDescent="0.2">
      <c r="E38" s="23"/>
      <c r="L38" s="23"/>
      <c r="O38" s="18"/>
      <c r="P38" s="3"/>
      <c r="Q38" s="112"/>
      <c r="R38" s="112"/>
      <c r="S38" s="112"/>
      <c r="T38" s="112"/>
      <c r="U38" s="99"/>
      <c r="V38" s="99"/>
      <c r="W38" s="112"/>
      <c r="X38" s="112"/>
      <c r="Y38" s="112"/>
      <c r="Z38" s="112"/>
      <c r="AA38" s="98"/>
      <c r="AB38" s="98"/>
      <c r="AC38" s="112"/>
      <c r="AD38" s="98"/>
      <c r="AE38" s="98"/>
      <c r="AF38" s="112"/>
      <c r="AG38" s="98"/>
      <c r="AH38" s="98"/>
      <c r="AI38" s="112"/>
      <c r="AJ38" s="98"/>
      <c r="AK38" s="98"/>
      <c r="AL38" s="112"/>
      <c r="AM38" s="98"/>
      <c r="AN38" s="98"/>
      <c r="AO38" s="112"/>
      <c r="AP38" s="98"/>
      <c r="AQ38" s="98"/>
      <c r="AR38" s="112"/>
      <c r="AS38" s="98"/>
      <c r="AT38" s="98"/>
      <c r="AU38" s="112"/>
      <c r="AV38" s="98"/>
      <c r="AW38" s="98"/>
      <c r="AX38" s="112"/>
      <c r="AY38" s="44"/>
      <c r="AZ38" s="45"/>
      <c r="BA38" s="24"/>
      <c r="BB38" s="23"/>
      <c r="BC38" s="23"/>
      <c r="BD38" s="23"/>
    </row>
    <row r="39" spans="1:56" s="11" customFormat="1" x14ac:dyDescent="0.2">
      <c r="E39" s="23"/>
      <c r="L39" s="23"/>
      <c r="O39" s="18"/>
      <c r="P39" s="3"/>
      <c r="Q39" s="112"/>
      <c r="R39" s="112"/>
      <c r="S39" s="112"/>
      <c r="T39" s="112"/>
      <c r="U39" s="99"/>
      <c r="V39" s="99"/>
      <c r="W39" s="112"/>
      <c r="X39" s="112"/>
      <c r="Y39" s="112"/>
      <c r="Z39" s="112"/>
      <c r="AA39" s="98"/>
      <c r="AB39" s="98"/>
      <c r="AC39" s="112"/>
      <c r="AD39" s="98"/>
      <c r="AE39" s="98"/>
      <c r="AF39" s="112"/>
      <c r="AG39" s="98"/>
      <c r="AH39" s="98"/>
      <c r="AI39" s="112"/>
      <c r="AJ39" s="98"/>
      <c r="AK39" s="98"/>
      <c r="AL39" s="112"/>
      <c r="AM39" s="98"/>
      <c r="AN39" s="98"/>
      <c r="AO39" s="112"/>
      <c r="AP39" s="98"/>
      <c r="AQ39" s="98"/>
      <c r="AR39" s="112"/>
      <c r="AS39" s="98"/>
      <c r="AT39" s="98"/>
      <c r="AU39" s="112"/>
      <c r="AV39" s="98"/>
      <c r="AW39" s="98"/>
      <c r="AX39" s="112"/>
      <c r="AY39" s="44"/>
      <c r="AZ39" s="45"/>
      <c r="BA39" s="24"/>
      <c r="BB39" s="23"/>
      <c r="BC39" s="23"/>
      <c r="BD39" s="23"/>
    </row>
    <row r="40" spans="1:56" s="11" customFormat="1" x14ac:dyDescent="0.2">
      <c r="E40" s="23"/>
      <c r="L40" s="23"/>
      <c r="O40" s="18"/>
      <c r="P40" s="3"/>
      <c r="Q40" s="112"/>
      <c r="R40" s="112"/>
      <c r="S40" s="112"/>
      <c r="T40" s="112"/>
      <c r="U40" s="99"/>
      <c r="V40" s="99"/>
      <c r="W40" s="112"/>
      <c r="X40" s="112"/>
      <c r="Y40" s="112"/>
      <c r="Z40" s="112"/>
      <c r="AA40" s="98"/>
      <c r="AB40" s="98"/>
      <c r="AC40" s="112"/>
      <c r="AD40" s="98"/>
      <c r="AE40" s="98"/>
      <c r="AF40" s="112"/>
      <c r="AG40" s="98"/>
      <c r="AH40" s="98"/>
      <c r="AI40" s="112"/>
      <c r="AJ40" s="98"/>
      <c r="AK40" s="98"/>
      <c r="AL40" s="112"/>
      <c r="AM40" s="98"/>
      <c r="AN40" s="98"/>
      <c r="AO40" s="112"/>
      <c r="AP40" s="98"/>
      <c r="AQ40" s="98"/>
      <c r="AR40" s="112"/>
      <c r="AS40" s="98"/>
      <c r="AT40" s="98"/>
      <c r="AU40" s="112"/>
      <c r="AV40" s="98"/>
      <c r="AW40" s="98"/>
      <c r="AX40" s="112"/>
      <c r="AY40" s="44"/>
      <c r="AZ40" s="45"/>
      <c r="BA40" s="24"/>
      <c r="BB40" s="23"/>
      <c r="BC40" s="23"/>
      <c r="BD40" s="23"/>
    </row>
    <row r="41" spans="1:56" s="11" customFormat="1" x14ac:dyDescent="0.2">
      <c r="E41" s="118"/>
      <c r="F41" s="23"/>
      <c r="G41" s="23"/>
      <c r="H41" s="23"/>
      <c r="I41" s="23"/>
      <c r="L41" s="23"/>
      <c r="O41" s="18"/>
      <c r="P41" s="3"/>
      <c r="Q41" s="112"/>
      <c r="R41" s="112"/>
      <c r="S41" s="112"/>
      <c r="T41" s="112"/>
      <c r="U41" s="99"/>
      <c r="V41" s="99"/>
      <c r="W41" s="112"/>
      <c r="X41" s="112"/>
      <c r="Y41" s="112"/>
      <c r="Z41" s="112"/>
      <c r="AA41" s="98"/>
      <c r="AB41" s="98"/>
      <c r="AC41" s="112"/>
      <c r="AD41" s="98"/>
      <c r="AE41" s="98"/>
      <c r="AF41" s="112"/>
      <c r="AG41" s="98"/>
      <c r="AH41" s="98"/>
      <c r="AI41" s="112"/>
      <c r="AJ41" s="98"/>
      <c r="AK41" s="98"/>
      <c r="AL41" s="112"/>
      <c r="AM41" s="98"/>
      <c r="AN41" s="98"/>
      <c r="AO41" s="112"/>
      <c r="AP41" s="98"/>
      <c r="AQ41" s="98"/>
      <c r="AR41" s="112"/>
      <c r="AS41" s="98"/>
      <c r="AT41" s="98"/>
      <c r="AU41" s="112"/>
      <c r="AV41" s="98"/>
      <c r="AW41" s="98"/>
      <c r="AX41" s="112"/>
      <c r="AY41" s="44"/>
      <c r="AZ41" s="45"/>
      <c r="BA41" s="24"/>
      <c r="BB41" s="23"/>
      <c r="BC41" s="23"/>
      <c r="BD41" s="23"/>
    </row>
    <row r="42" spans="1:56" s="11" customFormat="1" x14ac:dyDescent="0.2">
      <c r="E42" s="118"/>
      <c r="F42" s="23"/>
      <c r="G42" s="23"/>
      <c r="H42" s="23"/>
      <c r="I42" s="23"/>
      <c r="L42" s="23"/>
      <c r="O42" s="18"/>
      <c r="P42" s="3"/>
      <c r="Q42" s="112"/>
      <c r="R42" s="112"/>
      <c r="S42" s="112"/>
      <c r="T42" s="112"/>
      <c r="U42" s="99"/>
      <c r="V42" s="99"/>
      <c r="W42" s="112"/>
      <c r="X42" s="112"/>
      <c r="Y42" s="112"/>
      <c r="Z42" s="112"/>
      <c r="AA42" s="98"/>
      <c r="AB42" s="98"/>
      <c r="AC42" s="112"/>
      <c r="AD42" s="98"/>
      <c r="AE42" s="98"/>
      <c r="AF42" s="112"/>
      <c r="AG42" s="98"/>
      <c r="AH42" s="98"/>
      <c r="AI42" s="112"/>
      <c r="AJ42" s="98"/>
      <c r="AK42" s="98"/>
      <c r="AL42" s="112"/>
      <c r="AM42" s="98"/>
      <c r="AN42" s="98"/>
      <c r="AO42" s="112"/>
      <c r="AP42" s="98"/>
      <c r="AQ42" s="98"/>
      <c r="AR42" s="112"/>
      <c r="AS42" s="98"/>
      <c r="AT42" s="98"/>
      <c r="AU42" s="112"/>
      <c r="AV42" s="98"/>
      <c r="AW42" s="98"/>
      <c r="AX42" s="112"/>
      <c r="AY42" s="44"/>
      <c r="AZ42" s="45"/>
      <c r="BA42" s="24"/>
      <c r="BB42" s="23"/>
      <c r="BC42" s="23"/>
      <c r="BD42" s="23"/>
    </row>
    <row r="43" spans="1:56" s="11" customFormat="1" x14ac:dyDescent="0.2">
      <c r="E43" s="118"/>
      <c r="F43" s="23"/>
      <c r="G43" s="23"/>
      <c r="H43" s="23"/>
      <c r="I43" s="23"/>
      <c r="L43" s="23"/>
      <c r="O43" s="18"/>
      <c r="P43" s="3"/>
      <c r="Q43" s="112"/>
      <c r="R43" s="112"/>
      <c r="S43" s="112"/>
      <c r="T43" s="112"/>
      <c r="U43" s="99"/>
      <c r="V43" s="99"/>
      <c r="W43" s="112"/>
      <c r="X43" s="112"/>
      <c r="Y43" s="112"/>
      <c r="Z43" s="112"/>
      <c r="AA43" s="98"/>
      <c r="AB43" s="98"/>
      <c r="AC43" s="112"/>
      <c r="AD43" s="98"/>
      <c r="AE43" s="98"/>
      <c r="AF43" s="112"/>
      <c r="AG43" s="98"/>
      <c r="AH43" s="98"/>
      <c r="AI43" s="112"/>
      <c r="AJ43" s="98"/>
      <c r="AK43" s="98"/>
      <c r="AL43" s="112"/>
      <c r="AM43" s="98"/>
      <c r="AN43" s="98"/>
      <c r="AO43" s="112"/>
      <c r="AP43" s="98"/>
      <c r="AQ43" s="98"/>
      <c r="AR43" s="112"/>
      <c r="AS43" s="98"/>
      <c r="AT43" s="98"/>
      <c r="AU43" s="112"/>
      <c r="AV43" s="98"/>
      <c r="AW43" s="98"/>
      <c r="AX43" s="112"/>
      <c r="AY43" s="44"/>
      <c r="AZ43" s="45"/>
      <c r="BA43" s="24"/>
      <c r="BB43" s="23"/>
      <c r="BC43" s="23"/>
      <c r="BD43" s="23"/>
    </row>
    <row r="44" spans="1:56" s="11" customFormat="1" x14ac:dyDescent="0.2">
      <c r="E44" s="118"/>
      <c r="F44" s="23"/>
      <c r="G44" s="23"/>
      <c r="H44" s="23"/>
      <c r="I44" s="23"/>
      <c r="L44" s="23"/>
      <c r="O44" s="18"/>
      <c r="P44" s="3"/>
      <c r="Q44" s="112"/>
      <c r="R44" s="112"/>
      <c r="S44" s="112"/>
      <c r="T44" s="112"/>
      <c r="U44" s="99"/>
      <c r="V44" s="99"/>
      <c r="W44" s="112"/>
      <c r="X44" s="112"/>
      <c r="Y44" s="112"/>
      <c r="Z44" s="112"/>
      <c r="AA44" s="98"/>
      <c r="AB44" s="98"/>
      <c r="AC44" s="112"/>
      <c r="AD44" s="98"/>
      <c r="AE44" s="98"/>
      <c r="AF44" s="112"/>
      <c r="AG44" s="98"/>
      <c r="AH44" s="98"/>
      <c r="AI44" s="112"/>
      <c r="AJ44" s="98"/>
      <c r="AK44" s="98"/>
      <c r="AL44" s="112"/>
      <c r="AM44" s="98"/>
      <c r="AN44" s="98"/>
      <c r="AO44" s="112"/>
      <c r="AP44" s="98"/>
      <c r="AQ44" s="98"/>
      <c r="AR44" s="112"/>
      <c r="AS44" s="98"/>
      <c r="AT44" s="98"/>
      <c r="AU44" s="112"/>
      <c r="AV44" s="98"/>
      <c r="AW44" s="98"/>
      <c r="AX44" s="112"/>
      <c r="AY44" s="44"/>
      <c r="AZ44" s="45"/>
      <c r="BA44" s="24"/>
      <c r="BB44" s="23"/>
      <c r="BC44" s="23"/>
      <c r="BD44" s="23"/>
    </row>
    <row r="45" spans="1:56" s="11" customFormat="1" x14ac:dyDescent="0.2">
      <c r="E45" s="118"/>
      <c r="F45" s="23"/>
      <c r="G45" s="23"/>
      <c r="H45" s="23"/>
      <c r="I45" s="23"/>
      <c r="L45" s="23"/>
      <c r="O45" s="18"/>
      <c r="P45" s="3"/>
      <c r="Q45" s="112"/>
      <c r="R45" s="112"/>
      <c r="S45" s="112"/>
      <c r="T45" s="112"/>
      <c r="U45" s="99"/>
      <c r="V45" s="99"/>
      <c r="W45" s="112"/>
      <c r="X45" s="112"/>
      <c r="Y45" s="112"/>
      <c r="Z45" s="112"/>
      <c r="AA45" s="98"/>
      <c r="AB45" s="98"/>
      <c r="AC45" s="112"/>
      <c r="AD45" s="98"/>
      <c r="AE45" s="98"/>
      <c r="AF45" s="112"/>
      <c r="AG45" s="98"/>
      <c r="AH45" s="98"/>
      <c r="AI45" s="112"/>
      <c r="AJ45" s="98"/>
      <c r="AK45" s="98"/>
      <c r="AL45" s="112"/>
      <c r="AM45" s="98"/>
      <c r="AN45" s="98"/>
      <c r="AO45" s="112"/>
      <c r="AP45" s="98"/>
      <c r="AQ45" s="98"/>
      <c r="AR45" s="112"/>
      <c r="AS45" s="98"/>
      <c r="AT45" s="98"/>
      <c r="AU45" s="112"/>
      <c r="AV45" s="98"/>
      <c r="AW45" s="98"/>
      <c r="AX45" s="112"/>
      <c r="AY45" s="44"/>
      <c r="AZ45" s="45"/>
      <c r="BA45" s="24"/>
      <c r="BB45" s="23"/>
      <c r="BC45" s="23"/>
      <c r="BD45" s="23"/>
    </row>
    <row r="46" spans="1:56" s="11" customFormat="1" x14ac:dyDescent="0.2">
      <c r="E46" s="118"/>
      <c r="F46" s="23"/>
      <c r="G46" s="23"/>
      <c r="H46" s="23"/>
      <c r="I46" s="23"/>
      <c r="L46" s="23"/>
      <c r="O46" s="18"/>
      <c r="P46" s="3"/>
      <c r="Q46" s="112"/>
      <c r="R46" s="112"/>
      <c r="S46" s="112"/>
      <c r="T46" s="112"/>
      <c r="U46" s="99"/>
      <c r="V46" s="99"/>
      <c r="W46" s="112"/>
      <c r="X46" s="112"/>
      <c r="Y46" s="112"/>
      <c r="Z46" s="112"/>
      <c r="AA46" s="98"/>
      <c r="AB46" s="98"/>
      <c r="AC46" s="112"/>
      <c r="AD46" s="98"/>
      <c r="AE46" s="98"/>
      <c r="AF46" s="112"/>
      <c r="AG46" s="98"/>
      <c r="AH46" s="98"/>
      <c r="AI46" s="112"/>
      <c r="AJ46" s="98"/>
      <c r="AK46" s="98"/>
      <c r="AL46" s="112"/>
      <c r="AM46" s="98"/>
      <c r="AN46" s="98"/>
      <c r="AO46" s="112"/>
      <c r="AP46" s="98"/>
      <c r="AQ46" s="98"/>
      <c r="AR46" s="112"/>
      <c r="AS46" s="98"/>
      <c r="AT46" s="98"/>
      <c r="AU46" s="112"/>
      <c r="AV46" s="98"/>
      <c r="AW46" s="98"/>
      <c r="AX46" s="112"/>
      <c r="AY46" s="44"/>
      <c r="AZ46" s="45"/>
      <c r="BA46" s="24"/>
      <c r="BB46" s="23"/>
      <c r="BC46" s="23"/>
      <c r="BD46" s="23"/>
    </row>
    <row r="47" spans="1:56" s="11" customFormat="1" x14ac:dyDescent="0.2">
      <c r="E47" s="118"/>
      <c r="F47" s="23"/>
      <c r="G47" s="23"/>
      <c r="H47" s="23"/>
      <c r="I47" s="23"/>
      <c r="L47" s="23"/>
      <c r="O47" s="18"/>
      <c r="P47" s="3"/>
      <c r="Q47" s="112"/>
      <c r="R47" s="112"/>
      <c r="S47" s="112"/>
      <c r="T47" s="112"/>
      <c r="U47" s="99"/>
      <c r="V47" s="99"/>
      <c r="W47" s="112"/>
      <c r="X47" s="112"/>
      <c r="Y47" s="112"/>
      <c r="Z47" s="112"/>
      <c r="AA47" s="98"/>
      <c r="AB47" s="98"/>
      <c r="AC47" s="112"/>
      <c r="AD47" s="98"/>
      <c r="AE47" s="98"/>
      <c r="AF47" s="112"/>
      <c r="AG47" s="98"/>
      <c r="AH47" s="98"/>
      <c r="AI47" s="112"/>
      <c r="AJ47" s="98"/>
      <c r="AK47" s="98"/>
      <c r="AL47" s="112"/>
      <c r="AM47" s="98"/>
      <c r="AN47" s="98"/>
      <c r="AO47" s="112"/>
      <c r="AP47" s="98"/>
      <c r="AQ47" s="98"/>
      <c r="AR47" s="112"/>
      <c r="AS47" s="98"/>
      <c r="AT47" s="98"/>
      <c r="AU47" s="112"/>
      <c r="AV47" s="98"/>
      <c r="AW47" s="98"/>
      <c r="AX47" s="112"/>
      <c r="AY47" s="44"/>
      <c r="AZ47" s="45"/>
      <c r="BA47" s="24"/>
      <c r="BB47" s="23"/>
      <c r="BC47" s="23"/>
      <c r="BD47" s="23"/>
    </row>
    <row r="48" spans="1:56" x14ac:dyDescent="0.2">
      <c r="A48" s="11"/>
      <c r="B48" s="11"/>
      <c r="C48" s="11"/>
      <c r="D48" s="11"/>
      <c r="E48" s="118"/>
      <c r="J48" s="11"/>
      <c r="N48" s="37"/>
      <c r="O48" s="18"/>
      <c r="P48" s="3"/>
      <c r="AY48" s="20"/>
      <c r="AZ48" s="45"/>
      <c r="BA48" s="24"/>
      <c r="BB48" s="12"/>
      <c r="BC48" s="21"/>
    </row>
    <row r="49" spans="15:55" x14ac:dyDescent="0.2">
      <c r="O49" s="18"/>
      <c r="P49" s="3"/>
      <c r="AY49" s="20"/>
      <c r="AZ49" s="45"/>
      <c r="BA49" s="24"/>
      <c r="BB49" s="12"/>
      <c r="BC49" s="21"/>
    </row>
    <row r="50" spans="15:55" x14ac:dyDescent="0.2">
      <c r="O50" s="18"/>
      <c r="P50" s="3"/>
      <c r="AY50" s="20"/>
      <c r="AZ50" s="45"/>
      <c r="BA50" s="24"/>
      <c r="BB50" s="12"/>
      <c r="BC50" s="21"/>
    </row>
    <row r="51" spans="15:55" x14ac:dyDescent="0.2">
      <c r="AY51" s="20"/>
      <c r="AZ51" s="46"/>
      <c r="BA51" s="39"/>
      <c r="BB51" s="12"/>
      <c r="BC51" s="21"/>
    </row>
    <row r="52" spans="15:55" x14ac:dyDescent="0.2">
      <c r="AY52" s="20"/>
      <c r="BA52" s="12"/>
      <c r="BB52" s="12"/>
      <c r="BC52" s="21"/>
    </row>
    <row r="53" spans="15:55" x14ac:dyDescent="0.2">
      <c r="AY53" s="20"/>
      <c r="BA53" s="12"/>
      <c r="BB53" s="12"/>
      <c r="BC53" s="21"/>
    </row>
    <row r="54" spans="15:55" x14ac:dyDescent="0.2">
      <c r="AY54" s="20"/>
      <c r="BA54" s="12"/>
      <c r="BB54" s="12"/>
      <c r="BC54" s="21"/>
    </row>
    <row r="55" spans="15:55" x14ac:dyDescent="0.2">
      <c r="AY55" s="20"/>
      <c r="BA55" s="12"/>
      <c r="BB55" s="12"/>
      <c r="BC55" s="21"/>
    </row>
    <row r="56" spans="15:55" x14ac:dyDescent="0.2">
      <c r="AY56" s="20"/>
      <c r="BA56" s="12"/>
      <c r="BB56" s="12"/>
      <c r="BC56" s="21"/>
    </row>
    <row r="57" spans="15:55" x14ac:dyDescent="0.2">
      <c r="AY57" s="20"/>
      <c r="BA57" s="12"/>
      <c r="BB57" s="12"/>
      <c r="BC57" s="21"/>
    </row>
    <row r="58" spans="15:55" x14ac:dyDescent="0.2">
      <c r="AY58" s="20"/>
      <c r="BA58" s="12"/>
      <c r="BB58" s="12"/>
      <c r="BC58" s="21"/>
    </row>
    <row r="59" spans="15:55" x14ac:dyDescent="0.2">
      <c r="AY59" s="20"/>
      <c r="BA59" s="12"/>
      <c r="BB59" s="12"/>
      <c r="BC59" s="21"/>
    </row>
    <row r="60" spans="15:55" x14ac:dyDescent="0.2">
      <c r="AY60" s="20"/>
      <c r="BA60" s="12"/>
      <c r="BB60" s="12"/>
      <c r="BC60" s="21"/>
    </row>
    <row r="61" spans="15:55" x14ac:dyDescent="0.2">
      <c r="AY61" s="20"/>
      <c r="BA61" s="12"/>
      <c r="BB61" s="12"/>
      <c r="BC61" s="21"/>
    </row>
    <row r="62" spans="15:55" x14ac:dyDescent="0.2">
      <c r="AY62" s="20"/>
      <c r="BA62" s="12"/>
      <c r="BB62" s="12"/>
      <c r="BC62" s="21"/>
    </row>
    <row r="63" spans="15:55" x14ac:dyDescent="0.2">
      <c r="AY63" s="20"/>
      <c r="BA63" s="12"/>
      <c r="BB63" s="12"/>
      <c r="BC63" s="21"/>
    </row>
    <row r="64" spans="15:55" x14ac:dyDescent="0.2">
      <c r="AY64" s="20"/>
      <c r="BA64" s="12"/>
      <c r="BB64" s="12"/>
      <c r="BC64" s="21"/>
    </row>
    <row r="65" spans="51:55" x14ac:dyDescent="0.2">
      <c r="AY65" s="20"/>
      <c r="BA65" s="12"/>
      <c r="BB65" s="12"/>
      <c r="BC65" s="21"/>
    </row>
    <row r="66" spans="51:55" x14ac:dyDescent="0.2">
      <c r="AY66" s="20"/>
      <c r="BA66" s="12"/>
      <c r="BB66" s="12"/>
      <c r="BC66" s="21"/>
    </row>
    <row r="67" spans="51:55" x14ac:dyDescent="0.2">
      <c r="AY67" s="20"/>
      <c r="BA67" s="12"/>
      <c r="BB67" s="12"/>
      <c r="BC67" s="21"/>
    </row>
    <row r="68" spans="51:55" x14ac:dyDescent="0.2">
      <c r="AY68" s="20"/>
      <c r="BA68" s="12"/>
      <c r="BB68" s="12"/>
      <c r="BC68" s="21"/>
    </row>
    <row r="69" spans="51:55" x14ac:dyDescent="0.2">
      <c r="AY69" s="20"/>
      <c r="BA69" s="12"/>
      <c r="BB69" s="12"/>
      <c r="BC69" s="21"/>
    </row>
    <row r="70" spans="51:55" x14ac:dyDescent="0.2">
      <c r="AY70" s="20"/>
      <c r="BA70" s="12"/>
      <c r="BB70" s="12"/>
      <c r="BC70" s="21"/>
    </row>
    <row r="71" spans="51:55" x14ac:dyDescent="0.2">
      <c r="AY71" s="20"/>
      <c r="BA71" s="12"/>
      <c r="BB71" s="12"/>
      <c r="BC71" s="21"/>
    </row>
    <row r="72" spans="51:55" x14ac:dyDescent="0.2">
      <c r="AY72" s="20"/>
      <c r="BA72" s="12"/>
      <c r="BB72" s="12"/>
      <c r="BC72" s="21"/>
    </row>
    <row r="73" spans="51:55" x14ac:dyDescent="0.2">
      <c r="AY73" s="20"/>
      <c r="BA73" s="12"/>
      <c r="BB73" s="12"/>
      <c r="BC73" s="21"/>
    </row>
    <row r="74" spans="51:55" x14ac:dyDescent="0.2">
      <c r="AY74" s="20"/>
      <c r="BA74" s="12"/>
      <c r="BB74" s="12"/>
      <c r="BC74" s="21"/>
    </row>
    <row r="75" spans="51:55" x14ac:dyDescent="0.2">
      <c r="AY75" s="20"/>
      <c r="BA75" s="12"/>
      <c r="BB75" s="12"/>
      <c r="BC75" s="21"/>
    </row>
    <row r="76" spans="51:55" x14ac:dyDescent="0.2">
      <c r="AY76" s="20"/>
      <c r="BA76" s="12"/>
      <c r="BB76" s="12"/>
      <c r="BC76" s="21"/>
    </row>
    <row r="77" spans="51:55" x14ac:dyDescent="0.2">
      <c r="AY77" s="20"/>
      <c r="BA77" s="12"/>
      <c r="BB77" s="12"/>
      <c r="BC77" s="21"/>
    </row>
    <row r="78" spans="51:55" x14ac:dyDescent="0.2">
      <c r="AY78" s="20"/>
      <c r="BA78" s="12"/>
      <c r="BB78" s="12"/>
      <c r="BC78" s="21"/>
    </row>
    <row r="79" spans="51:55" x14ac:dyDescent="0.2">
      <c r="AY79" s="20"/>
      <c r="BA79" s="12"/>
      <c r="BB79" s="12"/>
      <c r="BC79" s="21"/>
    </row>
    <row r="80" spans="51:55" x14ac:dyDescent="0.2">
      <c r="AY80" s="20"/>
      <c r="BA80" s="12"/>
      <c r="BB80" s="12"/>
      <c r="BC80" s="21"/>
    </row>
    <row r="81" spans="5:56" x14ac:dyDescent="0.2">
      <c r="BA81" s="12"/>
    </row>
    <row r="82" spans="5:56" x14ac:dyDescent="0.2">
      <c r="BA82" s="12"/>
    </row>
    <row r="83" spans="5:56" x14ac:dyDescent="0.2">
      <c r="BA83" s="12"/>
      <c r="BC83" s="44"/>
      <c r="BD83" s="44"/>
    </row>
    <row r="84" spans="5:56" x14ac:dyDescent="0.2">
      <c r="AY84" s="20"/>
      <c r="BA84" s="12"/>
      <c r="BB84" s="12"/>
      <c r="BC84" s="21"/>
      <c r="BD84" s="44"/>
    </row>
    <row r="85" spans="5:56" x14ac:dyDescent="0.2">
      <c r="BC85" s="44"/>
      <c r="BD85" s="44"/>
    </row>
    <row r="88" spans="5:56" x14ac:dyDescent="0.2">
      <c r="E88" s="118"/>
      <c r="BA88" s="12"/>
    </row>
    <row r="89" spans="5:56" x14ac:dyDescent="0.2">
      <c r="E89" s="118"/>
    </row>
    <row r="90" spans="5:56" x14ac:dyDescent="0.2">
      <c r="E90" s="118"/>
      <c r="J90" s="35"/>
    </row>
    <row r="91" spans="5:56" x14ac:dyDescent="0.2">
      <c r="E91" s="118"/>
    </row>
    <row r="92" spans="5:56" x14ac:dyDescent="0.2">
      <c r="E92" s="118"/>
    </row>
    <row r="93" spans="5:56" x14ac:dyDescent="0.2">
      <c r="E93" s="118"/>
    </row>
    <row r="94" spans="5:56" x14ac:dyDescent="0.2">
      <c r="E94" s="118"/>
    </row>
    <row r="95" spans="5:56" x14ac:dyDescent="0.2">
      <c r="E95" s="118"/>
    </row>
    <row r="96" spans="5:56" x14ac:dyDescent="0.2">
      <c r="E96" s="118"/>
    </row>
    <row r="97" spans="5:5" x14ac:dyDescent="0.2">
      <c r="E97" s="118"/>
    </row>
    <row r="98" spans="5:5" x14ac:dyDescent="0.2">
      <c r="E98" s="118"/>
    </row>
    <row r="99" spans="5:5" x14ac:dyDescent="0.2">
      <c r="E99" s="118"/>
    </row>
    <row r="100" spans="5:5" x14ac:dyDescent="0.2">
      <c r="E100" s="118"/>
    </row>
    <row r="101" spans="5:5" x14ac:dyDescent="0.2">
      <c r="E101" s="118"/>
    </row>
    <row r="102" spans="5:5" x14ac:dyDescent="0.2">
      <c r="E102" s="118"/>
    </row>
    <row r="103" spans="5:5" x14ac:dyDescent="0.2">
      <c r="E103" s="118"/>
    </row>
    <row r="104" spans="5:5" x14ac:dyDescent="0.2">
      <c r="E104" s="118"/>
    </row>
    <row r="105" spans="5:5" x14ac:dyDescent="0.2">
      <c r="E105" s="118"/>
    </row>
    <row r="106" spans="5:5" x14ac:dyDescent="0.2">
      <c r="E106" s="118"/>
    </row>
    <row r="107" spans="5:5" x14ac:dyDescent="0.2">
      <c r="E107" s="118"/>
    </row>
    <row r="108" spans="5:5" x14ac:dyDescent="0.2">
      <c r="E108" s="118"/>
    </row>
    <row r="109" spans="5:5" x14ac:dyDescent="0.2">
      <c r="E109" s="118"/>
    </row>
    <row r="110" spans="5:5" x14ac:dyDescent="0.2">
      <c r="E110" s="118"/>
    </row>
    <row r="111" spans="5:5" x14ac:dyDescent="0.2">
      <c r="E111" s="118"/>
    </row>
    <row r="112" spans="5:5" x14ac:dyDescent="0.2">
      <c r="E112" s="118"/>
    </row>
    <row r="113" spans="5:5" x14ac:dyDescent="0.2">
      <c r="E113" s="118"/>
    </row>
    <row r="114" spans="5:5" x14ac:dyDescent="0.2">
      <c r="E114" s="118"/>
    </row>
    <row r="115" spans="5:5" x14ac:dyDescent="0.2">
      <c r="E115" s="118"/>
    </row>
    <row r="116" spans="5:5" x14ac:dyDescent="0.2">
      <c r="E116" s="118"/>
    </row>
    <row r="117" spans="5:5" x14ac:dyDescent="0.2">
      <c r="E117" s="118"/>
    </row>
    <row r="118" spans="5:5" x14ac:dyDescent="0.2">
      <c r="E118" s="118"/>
    </row>
    <row r="119" spans="5:5" x14ac:dyDescent="0.2">
      <c r="E119" s="118"/>
    </row>
    <row r="120" spans="5:5" x14ac:dyDescent="0.2">
      <c r="E120" s="118"/>
    </row>
    <row r="121" spans="5:5" x14ac:dyDescent="0.2">
      <c r="E121" s="118"/>
    </row>
    <row r="122" spans="5:5" x14ac:dyDescent="0.2">
      <c r="E122" s="118"/>
    </row>
    <row r="123" spans="5:5" x14ac:dyDescent="0.2">
      <c r="E123" s="118"/>
    </row>
    <row r="124" spans="5:5" x14ac:dyDescent="0.2">
      <c r="E124" s="118"/>
    </row>
    <row r="125" spans="5:5" x14ac:dyDescent="0.2">
      <c r="E125" s="118"/>
    </row>
    <row r="126" spans="5:5" x14ac:dyDescent="0.2">
      <c r="E126" s="118"/>
    </row>
    <row r="127" spans="5:5" x14ac:dyDescent="0.2">
      <c r="E127" s="118"/>
    </row>
    <row r="128" spans="5:5" x14ac:dyDescent="0.2">
      <c r="E128" s="118"/>
    </row>
    <row r="129" spans="5:5" x14ac:dyDescent="0.2">
      <c r="E129" s="118"/>
    </row>
    <row r="130" spans="5:5" x14ac:dyDescent="0.2">
      <c r="E130" s="118"/>
    </row>
    <row r="131" spans="5:5" x14ac:dyDescent="0.2">
      <c r="E131" s="118"/>
    </row>
  </sheetData>
  <mergeCells count="14">
    <mergeCell ref="AY1:BA1"/>
    <mergeCell ref="AG1:AI1"/>
    <mergeCell ref="AJ1:AL1"/>
    <mergeCell ref="AM1:AO1"/>
    <mergeCell ref="AP1:AR1"/>
    <mergeCell ref="AS1:AU1"/>
    <mergeCell ref="AV1:AX1"/>
    <mergeCell ref="AA1:AC1"/>
    <mergeCell ref="AD1:AF1"/>
    <mergeCell ref="E23:G23"/>
    <mergeCell ref="O1:Q1"/>
    <mergeCell ref="R1:T1"/>
    <mergeCell ref="U1:W1"/>
    <mergeCell ref="X1:Z1"/>
  </mergeCells>
  <pageMargins left="0.7" right="0.7" top="0.75" bottom="0.75" header="0.3" footer="0.3"/>
  <pageSetup orientation="portrait" horizontalDpi="300" verticalDpi="300" r:id="rId1"/>
  <ignoredErrors>
    <ignoredError sqref="R2 S2:T2 U2:AC2 AD2:AI2 AJ2:AU2 AV2:AX2 AZ2:BA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504D-2B13-42C2-A2BA-FA879DC77E16}">
  <dimension ref="A1:R17"/>
  <sheetViews>
    <sheetView workbookViewId="0">
      <selection activeCell="L11" sqref="L11"/>
    </sheetView>
    <sheetView workbookViewId="1"/>
  </sheetViews>
  <sheetFormatPr defaultRowHeight="15" x14ac:dyDescent="0.25"/>
  <cols>
    <col min="1" max="1" width="11.42578125" bestFit="1" customWidth="1"/>
    <col min="2" max="2" width="7.28515625" bestFit="1" customWidth="1"/>
    <col min="3" max="3" width="12.140625" bestFit="1" customWidth="1"/>
    <col min="4" max="4" width="12.5703125" bestFit="1" customWidth="1"/>
    <col min="5" max="5" width="17.42578125" customWidth="1"/>
    <col min="6" max="6" width="7.7109375" bestFit="1" customWidth="1"/>
    <col min="7" max="7" width="9.5703125" customWidth="1"/>
    <col min="8" max="8" width="12.140625" customWidth="1"/>
    <col min="9" max="9" width="7.5703125" bestFit="1" customWidth="1"/>
    <col min="10" max="10" width="8.85546875" bestFit="1" customWidth="1"/>
    <col min="11" max="11" width="4.7109375" bestFit="1" customWidth="1"/>
    <col min="12" max="12" width="11.7109375" customWidth="1"/>
    <col min="13" max="13" width="10.5703125" bestFit="1" customWidth="1"/>
    <col min="14" max="14" width="9.28515625" bestFit="1" customWidth="1"/>
    <col min="15" max="15" width="8.28515625" bestFit="1" customWidth="1"/>
    <col min="16" max="16" width="19.7109375" bestFit="1" customWidth="1"/>
    <col min="17" max="17" width="12.42578125" customWidth="1"/>
    <col min="18" max="18" width="14.5703125" customWidth="1"/>
  </cols>
  <sheetData>
    <row r="1" spans="1:18" x14ac:dyDescent="0.25">
      <c r="A1" s="38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3"/>
      <c r="N1" s="11"/>
      <c r="O1" s="37"/>
      <c r="P1" s="122"/>
      <c r="Q1" s="122"/>
      <c r="R1" s="122"/>
    </row>
    <row r="2" spans="1:18" ht="26.25" x14ac:dyDescent="0.25">
      <c r="A2" s="79" t="s">
        <v>40</v>
      </c>
      <c r="B2" s="80" t="s">
        <v>0</v>
      </c>
      <c r="C2" s="80" t="s">
        <v>13</v>
      </c>
      <c r="D2" s="80" t="s">
        <v>14</v>
      </c>
      <c r="E2" s="81" t="s">
        <v>1</v>
      </c>
      <c r="F2" s="81" t="s">
        <v>2</v>
      </c>
      <c r="G2" s="81" t="s">
        <v>44</v>
      </c>
      <c r="H2" s="81" t="s">
        <v>4</v>
      </c>
      <c r="I2" s="81" t="s">
        <v>5</v>
      </c>
      <c r="J2" s="81" t="s">
        <v>6</v>
      </c>
      <c r="K2" s="81" t="s">
        <v>7</v>
      </c>
      <c r="L2" s="82" t="s">
        <v>8</v>
      </c>
      <c r="M2" s="83" t="s">
        <v>15</v>
      </c>
      <c r="N2" s="82" t="s">
        <v>16</v>
      </c>
      <c r="O2" s="82" t="s">
        <v>17</v>
      </c>
      <c r="P2" s="82" t="s">
        <v>43</v>
      </c>
      <c r="Q2" s="123" t="s">
        <v>46</v>
      </c>
      <c r="R2" s="84" t="s">
        <v>45</v>
      </c>
    </row>
    <row r="3" spans="1:18" x14ac:dyDescent="0.25">
      <c r="B3" s="30"/>
      <c r="C3" s="31"/>
      <c r="D3" s="31"/>
      <c r="E3" s="32"/>
      <c r="F3" s="32"/>
      <c r="G3" s="32"/>
      <c r="H3" s="33"/>
      <c r="I3" s="33"/>
      <c r="J3" s="32"/>
      <c r="K3" s="34"/>
      <c r="L3" s="11"/>
      <c r="M3" s="29"/>
      <c r="N3" s="12"/>
      <c r="O3" s="13"/>
    </row>
    <row r="4" spans="1:18" x14ac:dyDescent="0.25">
      <c r="B4" s="30"/>
      <c r="C4" s="31"/>
      <c r="D4" s="31"/>
      <c r="E4" s="32"/>
      <c r="F4" s="32"/>
      <c r="G4" s="32"/>
      <c r="H4" s="33"/>
      <c r="I4" s="33"/>
      <c r="J4" s="32"/>
      <c r="K4" s="34"/>
      <c r="L4" s="11"/>
      <c r="M4" s="29"/>
      <c r="N4" s="12"/>
      <c r="O4" s="13"/>
    </row>
    <row r="5" spans="1:18" x14ac:dyDescent="0.25">
      <c r="B5" s="30"/>
      <c r="C5" s="31"/>
      <c r="D5" s="31"/>
      <c r="E5" s="32"/>
      <c r="F5" s="32"/>
      <c r="G5" s="32"/>
      <c r="H5" s="33"/>
      <c r="I5" s="33"/>
      <c r="J5" s="32"/>
      <c r="K5" s="34"/>
      <c r="L5" s="11"/>
      <c r="M5" s="29"/>
      <c r="N5" s="12"/>
      <c r="O5" s="13"/>
    </row>
    <row r="6" spans="1:18" x14ac:dyDescent="0.25">
      <c r="B6" s="30"/>
      <c r="C6" s="31"/>
      <c r="D6" s="31"/>
      <c r="E6" s="23"/>
      <c r="F6" s="32"/>
      <c r="G6" s="32"/>
      <c r="H6" s="33"/>
      <c r="I6" s="33"/>
      <c r="J6" s="32"/>
      <c r="K6" s="34"/>
      <c r="L6" s="11"/>
      <c r="M6" s="29"/>
      <c r="N6" s="12"/>
      <c r="O6" s="13"/>
    </row>
    <row r="7" spans="1:18" x14ac:dyDescent="0.25">
      <c r="B7" s="30"/>
      <c r="C7" s="31"/>
      <c r="D7" s="31"/>
      <c r="E7" s="23"/>
      <c r="F7" s="32"/>
      <c r="G7" s="32"/>
      <c r="H7" s="33"/>
      <c r="I7" s="33"/>
      <c r="J7" s="32"/>
      <c r="K7" s="34"/>
      <c r="L7" s="11"/>
      <c r="M7" s="29"/>
      <c r="N7" s="12"/>
      <c r="O7" s="13"/>
    </row>
    <row r="8" spans="1:18" x14ac:dyDescent="0.25">
      <c r="B8" s="30"/>
      <c r="C8" s="31"/>
      <c r="D8" s="31"/>
      <c r="E8" s="23"/>
      <c r="F8" s="32"/>
      <c r="G8" s="32"/>
      <c r="H8" s="33"/>
      <c r="I8" s="33"/>
      <c r="J8" s="32"/>
      <c r="K8" s="34"/>
      <c r="L8" s="11"/>
      <c r="M8" s="29"/>
      <c r="N8" s="12"/>
      <c r="O8" s="13"/>
    </row>
    <row r="9" spans="1:18" x14ac:dyDescent="0.25">
      <c r="B9" s="30"/>
      <c r="C9" s="31"/>
      <c r="D9" s="31"/>
      <c r="E9" s="23"/>
      <c r="F9" s="32"/>
      <c r="G9" s="32"/>
      <c r="H9" s="33"/>
      <c r="I9" s="33"/>
      <c r="J9" s="32"/>
      <c r="K9" s="34"/>
      <c r="L9" s="11"/>
      <c r="M9" s="29"/>
      <c r="N9" s="12"/>
      <c r="O9" s="13"/>
    </row>
    <row r="10" spans="1:18" x14ac:dyDescent="0.25">
      <c r="A10" s="122"/>
      <c r="B10" s="30"/>
      <c r="C10" s="31"/>
      <c r="D10" s="31"/>
      <c r="E10" s="23"/>
      <c r="F10" s="32"/>
      <c r="G10" s="32"/>
      <c r="H10" s="33"/>
      <c r="I10" s="33"/>
      <c r="J10" s="32"/>
      <c r="K10" s="34"/>
      <c r="L10" s="11"/>
      <c r="M10" s="29"/>
      <c r="N10" s="12"/>
      <c r="O10" s="13"/>
      <c r="P10" s="122"/>
      <c r="Q10" s="122"/>
      <c r="R10" s="122"/>
    </row>
    <row r="11" spans="1:18" x14ac:dyDescent="0.25">
      <c r="B11" s="76"/>
      <c r="C11" s="76"/>
      <c r="D11" s="76"/>
      <c r="E11" s="76"/>
      <c r="F11" s="77"/>
      <c r="G11" s="76"/>
      <c r="H11" s="76"/>
      <c r="I11" s="76"/>
      <c r="J11" s="76"/>
      <c r="K11" s="76"/>
      <c r="L11" s="78">
        <f>SUM(L3:L10)</f>
        <v>0</v>
      </c>
      <c r="M11" s="76"/>
      <c r="N11" s="78"/>
      <c r="O11" s="78"/>
      <c r="P11" s="124">
        <f>SUM(P3:P10)</f>
        <v>0</v>
      </c>
    </row>
    <row r="12" spans="1:18" x14ac:dyDescent="0.25">
      <c r="B12" s="23"/>
      <c r="C12" s="23"/>
      <c r="D12" s="23"/>
      <c r="E12" s="23"/>
      <c r="F12" s="36"/>
      <c r="G12" s="23"/>
      <c r="H12" s="23"/>
      <c r="I12" s="23"/>
      <c r="J12" s="23"/>
      <c r="K12" s="23"/>
      <c r="L12" s="11"/>
      <c r="M12" s="23"/>
      <c r="N12" s="11"/>
      <c r="O12" s="11"/>
    </row>
    <row r="13" spans="1:18" x14ac:dyDescent="0.25">
      <c r="B13" s="23"/>
      <c r="C13" s="23"/>
      <c r="D13" s="23"/>
      <c r="E13" s="23"/>
      <c r="F13" s="36"/>
      <c r="G13" s="23"/>
      <c r="H13" s="23"/>
      <c r="I13" s="23"/>
      <c r="J13" s="23"/>
      <c r="K13" s="23"/>
      <c r="L13" s="11"/>
      <c r="M13" s="23"/>
      <c r="N13" s="11"/>
      <c r="O13" s="11"/>
    </row>
    <row r="17" spans="16:17" x14ac:dyDescent="0.25">
      <c r="P17" s="41"/>
      <c r="Q17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7A522-5B29-40A5-94F0-7E7267E61824}">
  <dimension ref="A1:I48"/>
  <sheetViews>
    <sheetView workbookViewId="0">
      <selection activeCell="H41" sqref="H41"/>
    </sheetView>
    <sheetView workbookViewId="1">
      <selection activeCell="L16" sqref="L16"/>
    </sheetView>
  </sheetViews>
  <sheetFormatPr defaultRowHeight="12.75" x14ac:dyDescent="0.2"/>
  <cols>
    <col min="1" max="1" width="10.42578125" style="1" bestFit="1" customWidth="1"/>
    <col min="2" max="2" width="45.42578125" style="1" bestFit="1" customWidth="1"/>
    <col min="3" max="3" width="13.42578125" style="1" bestFit="1" customWidth="1"/>
    <col min="4" max="4" width="10.5703125" style="1" bestFit="1" customWidth="1"/>
    <col min="5" max="5" width="7.5703125" style="1" bestFit="1" customWidth="1"/>
    <col min="6" max="6" width="8.85546875" style="1" bestFit="1" customWidth="1"/>
    <col min="7" max="7" width="13.140625" style="1" bestFit="1" customWidth="1"/>
    <col min="8" max="8" width="13.5703125" style="2" bestFit="1" customWidth="1"/>
    <col min="9" max="226" width="9.140625" style="1"/>
    <col min="227" max="227" width="17" style="1" bestFit="1" customWidth="1"/>
    <col min="228" max="228" width="10.42578125" style="1" customWidth="1"/>
    <col min="229" max="229" width="6.42578125" style="1" bestFit="1" customWidth="1"/>
    <col min="230" max="230" width="9.42578125" style="1" customWidth="1"/>
    <col min="231" max="231" width="6.85546875" style="1" bestFit="1" customWidth="1"/>
    <col min="232" max="232" width="5.85546875" style="1" customWidth="1"/>
    <col min="233" max="233" width="8" style="1" customWidth="1"/>
    <col min="234" max="234" width="9.42578125" style="1" bestFit="1" customWidth="1"/>
    <col min="235" max="235" width="8.42578125" style="1" customWidth="1"/>
    <col min="236" max="236" width="5.85546875" style="1" bestFit="1" customWidth="1"/>
    <col min="237" max="237" width="9.5703125" style="1" customWidth="1"/>
    <col min="238" max="238" width="9.42578125" style="1" bestFit="1" customWidth="1"/>
    <col min="239" max="239" width="9.42578125" style="1" customWidth="1"/>
    <col min="240" max="240" width="5.85546875" style="1" bestFit="1" customWidth="1"/>
    <col min="241" max="241" width="9.5703125" style="1" customWidth="1"/>
    <col min="242" max="242" width="9.42578125" style="1" bestFit="1" customWidth="1"/>
    <col min="243" max="243" width="10.85546875" style="1" customWidth="1"/>
    <col min="244" max="244" width="5.85546875" style="1" bestFit="1" customWidth="1"/>
    <col min="245" max="245" width="9" style="1" bestFit="1" customWidth="1"/>
    <col min="246" max="247" width="9.85546875" style="1" bestFit="1" customWidth="1"/>
    <col min="248" max="248" width="5.85546875" style="1" bestFit="1" customWidth="1"/>
    <col min="249" max="249" width="9" style="1" bestFit="1" customWidth="1"/>
    <col min="250" max="251" width="9.85546875" style="1" bestFit="1" customWidth="1"/>
    <col min="252" max="252" width="5.85546875" style="1" bestFit="1" customWidth="1"/>
    <col min="253" max="253" width="9" style="1" bestFit="1" customWidth="1"/>
    <col min="254" max="255" width="9.85546875" style="1" bestFit="1" customWidth="1"/>
    <col min="256" max="256" width="5.85546875" style="1" bestFit="1" customWidth="1"/>
    <col min="257" max="257" width="9" style="1" bestFit="1" customWidth="1"/>
    <col min="258" max="259" width="9.85546875" style="1" bestFit="1" customWidth="1"/>
    <col min="260" max="260" width="5.85546875" style="1" bestFit="1" customWidth="1"/>
    <col min="261" max="261" width="9" style="1" bestFit="1" customWidth="1"/>
    <col min="262" max="263" width="9.85546875" style="1" bestFit="1" customWidth="1"/>
    <col min="264" max="264" width="8" style="1" bestFit="1" customWidth="1"/>
    <col min="265" max="482" width="9.140625" style="1"/>
    <col min="483" max="483" width="17" style="1" bestFit="1" customWidth="1"/>
    <col min="484" max="484" width="10.42578125" style="1" customWidth="1"/>
    <col min="485" max="485" width="6.42578125" style="1" bestFit="1" customWidth="1"/>
    <col min="486" max="486" width="9.42578125" style="1" customWidth="1"/>
    <col min="487" max="487" width="6.85546875" style="1" bestFit="1" customWidth="1"/>
    <col min="488" max="488" width="5.85546875" style="1" customWidth="1"/>
    <col min="489" max="489" width="8" style="1" customWidth="1"/>
    <col min="490" max="490" width="9.42578125" style="1" bestFit="1" customWidth="1"/>
    <col min="491" max="491" width="8.42578125" style="1" customWidth="1"/>
    <col min="492" max="492" width="5.85546875" style="1" bestFit="1" customWidth="1"/>
    <col min="493" max="493" width="9.5703125" style="1" customWidth="1"/>
    <col min="494" max="494" width="9.42578125" style="1" bestFit="1" customWidth="1"/>
    <col min="495" max="495" width="9.42578125" style="1" customWidth="1"/>
    <col min="496" max="496" width="5.85546875" style="1" bestFit="1" customWidth="1"/>
    <col min="497" max="497" width="9.5703125" style="1" customWidth="1"/>
    <col min="498" max="498" width="9.42578125" style="1" bestFit="1" customWidth="1"/>
    <col min="499" max="499" width="10.85546875" style="1" customWidth="1"/>
    <col min="500" max="500" width="5.85546875" style="1" bestFit="1" customWidth="1"/>
    <col min="501" max="501" width="9" style="1" bestFit="1" customWidth="1"/>
    <col min="502" max="503" width="9.85546875" style="1" bestFit="1" customWidth="1"/>
    <col min="504" max="504" width="5.85546875" style="1" bestFit="1" customWidth="1"/>
    <col min="505" max="505" width="9" style="1" bestFit="1" customWidth="1"/>
    <col min="506" max="507" width="9.85546875" style="1" bestFit="1" customWidth="1"/>
    <col min="508" max="508" width="5.85546875" style="1" bestFit="1" customWidth="1"/>
    <col min="509" max="509" width="9" style="1" bestFit="1" customWidth="1"/>
    <col min="510" max="511" width="9.85546875" style="1" bestFit="1" customWidth="1"/>
    <col min="512" max="512" width="5.85546875" style="1" bestFit="1" customWidth="1"/>
    <col min="513" max="513" width="9" style="1" bestFit="1" customWidth="1"/>
    <col min="514" max="515" width="9.85546875" style="1" bestFit="1" customWidth="1"/>
    <col min="516" max="516" width="5.85546875" style="1" bestFit="1" customWidth="1"/>
    <col min="517" max="517" width="9" style="1" bestFit="1" customWidth="1"/>
    <col min="518" max="519" width="9.85546875" style="1" bestFit="1" customWidth="1"/>
    <col min="520" max="520" width="8" style="1" bestFit="1" customWidth="1"/>
    <col min="521" max="738" width="9.140625" style="1"/>
    <col min="739" max="739" width="17" style="1" bestFit="1" customWidth="1"/>
    <col min="740" max="740" width="10.42578125" style="1" customWidth="1"/>
    <col min="741" max="741" width="6.42578125" style="1" bestFit="1" customWidth="1"/>
    <col min="742" max="742" width="9.42578125" style="1" customWidth="1"/>
    <col min="743" max="743" width="6.85546875" style="1" bestFit="1" customWidth="1"/>
    <col min="744" max="744" width="5.85546875" style="1" customWidth="1"/>
    <col min="745" max="745" width="8" style="1" customWidth="1"/>
    <col min="746" max="746" width="9.42578125" style="1" bestFit="1" customWidth="1"/>
    <col min="747" max="747" width="8.42578125" style="1" customWidth="1"/>
    <col min="748" max="748" width="5.85546875" style="1" bestFit="1" customWidth="1"/>
    <col min="749" max="749" width="9.5703125" style="1" customWidth="1"/>
    <col min="750" max="750" width="9.42578125" style="1" bestFit="1" customWidth="1"/>
    <col min="751" max="751" width="9.42578125" style="1" customWidth="1"/>
    <col min="752" max="752" width="5.85546875" style="1" bestFit="1" customWidth="1"/>
    <col min="753" max="753" width="9.5703125" style="1" customWidth="1"/>
    <col min="754" max="754" width="9.42578125" style="1" bestFit="1" customWidth="1"/>
    <col min="755" max="755" width="10.85546875" style="1" customWidth="1"/>
    <col min="756" max="756" width="5.85546875" style="1" bestFit="1" customWidth="1"/>
    <col min="757" max="757" width="9" style="1" bestFit="1" customWidth="1"/>
    <col min="758" max="759" width="9.85546875" style="1" bestFit="1" customWidth="1"/>
    <col min="760" max="760" width="5.85546875" style="1" bestFit="1" customWidth="1"/>
    <col min="761" max="761" width="9" style="1" bestFit="1" customWidth="1"/>
    <col min="762" max="763" width="9.85546875" style="1" bestFit="1" customWidth="1"/>
    <col min="764" max="764" width="5.85546875" style="1" bestFit="1" customWidth="1"/>
    <col min="765" max="765" width="9" style="1" bestFit="1" customWidth="1"/>
    <col min="766" max="767" width="9.85546875" style="1" bestFit="1" customWidth="1"/>
    <col min="768" max="768" width="5.85546875" style="1" bestFit="1" customWidth="1"/>
    <col min="769" max="769" width="9" style="1" bestFit="1" customWidth="1"/>
    <col min="770" max="771" width="9.85546875" style="1" bestFit="1" customWidth="1"/>
    <col min="772" max="772" width="5.85546875" style="1" bestFit="1" customWidth="1"/>
    <col min="773" max="773" width="9" style="1" bestFit="1" customWidth="1"/>
    <col min="774" max="775" width="9.85546875" style="1" bestFit="1" customWidth="1"/>
    <col min="776" max="776" width="8" style="1" bestFit="1" customWidth="1"/>
    <col min="777" max="994" width="9.140625" style="1"/>
    <col min="995" max="995" width="17" style="1" bestFit="1" customWidth="1"/>
    <col min="996" max="996" width="10.42578125" style="1" customWidth="1"/>
    <col min="997" max="997" width="6.42578125" style="1" bestFit="1" customWidth="1"/>
    <col min="998" max="998" width="9.42578125" style="1" customWidth="1"/>
    <col min="999" max="999" width="6.85546875" style="1" bestFit="1" customWidth="1"/>
    <col min="1000" max="1000" width="5.85546875" style="1" customWidth="1"/>
    <col min="1001" max="1001" width="8" style="1" customWidth="1"/>
    <col min="1002" max="1002" width="9.42578125" style="1" bestFit="1" customWidth="1"/>
    <col min="1003" max="1003" width="8.42578125" style="1" customWidth="1"/>
    <col min="1004" max="1004" width="5.85546875" style="1" bestFit="1" customWidth="1"/>
    <col min="1005" max="1005" width="9.5703125" style="1" customWidth="1"/>
    <col min="1006" max="1006" width="9.42578125" style="1" bestFit="1" customWidth="1"/>
    <col min="1007" max="1007" width="9.42578125" style="1" customWidth="1"/>
    <col min="1008" max="1008" width="5.85546875" style="1" bestFit="1" customWidth="1"/>
    <col min="1009" max="1009" width="9.5703125" style="1" customWidth="1"/>
    <col min="1010" max="1010" width="9.42578125" style="1" bestFit="1" customWidth="1"/>
    <col min="1011" max="1011" width="10.85546875" style="1" customWidth="1"/>
    <col min="1012" max="1012" width="5.85546875" style="1" bestFit="1" customWidth="1"/>
    <col min="1013" max="1013" width="9" style="1" bestFit="1" customWidth="1"/>
    <col min="1014" max="1015" width="9.85546875" style="1" bestFit="1" customWidth="1"/>
    <col min="1016" max="1016" width="5.85546875" style="1" bestFit="1" customWidth="1"/>
    <col min="1017" max="1017" width="9" style="1" bestFit="1" customWidth="1"/>
    <col min="1018" max="1019" width="9.85546875" style="1" bestFit="1" customWidth="1"/>
    <col min="1020" max="1020" width="5.85546875" style="1" bestFit="1" customWidth="1"/>
    <col min="1021" max="1021" width="9" style="1" bestFit="1" customWidth="1"/>
    <col min="1022" max="1023" width="9.85546875" style="1" bestFit="1" customWidth="1"/>
    <col min="1024" max="1024" width="5.85546875" style="1" bestFit="1" customWidth="1"/>
    <col min="1025" max="1025" width="9" style="1" bestFit="1" customWidth="1"/>
    <col min="1026" max="1027" width="9.85546875" style="1" bestFit="1" customWidth="1"/>
    <col min="1028" max="1028" width="5.85546875" style="1" bestFit="1" customWidth="1"/>
    <col min="1029" max="1029" width="9" style="1" bestFit="1" customWidth="1"/>
    <col min="1030" max="1031" width="9.85546875" style="1" bestFit="1" customWidth="1"/>
    <col min="1032" max="1032" width="8" style="1" bestFit="1" customWidth="1"/>
    <col min="1033" max="1250" width="9.140625" style="1"/>
    <col min="1251" max="1251" width="17" style="1" bestFit="1" customWidth="1"/>
    <col min="1252" max="1252" width="10.42578125" style="1" customWidth="1"/>
    <col min="1253" max="1253" width="6.42578125" style="1" bestFit="1" customWidth="1"/>
    <col min="1254" max="1254" width="9.42578125" style="1" customWidth="1"/>
    <col min="1255" max="1255" width="6.85546875" style="1" bestFit="1" customWidth="1"/>
    <col min="1256" max="1256" width="5.85546875" style="1" customWidth="1"/>
    <col min="1257" max="1257" width="8" style="1" customWidth="1"/>
    <col min="1258" max="1258" width="9.42578125" style="1" bestFit="1" customWidth="1"/>
    <col min="1259" max="1259" width="8.42578125" style="1" customWidth="1"/>
    <col min="1260" max="1260" width="5.85546875" style="1" bestFit="1" customWidth="1"/>
    <col min="1261" max="1261" width="9.5703125" style="1" customWidth="1"/>
    <col min="1262" max="1262" width="9.42578125" style="1" bestFit="1" customWidth="1"/>
    <col min="1263" max="1263" width="9.42578125" style="1" customWidth="1"/>
    <col min="1264" max="1264" width="5.85546875" style="1" bestFit="1" customWidth="1"/>
    <col min="1265" max="1265" width="9.5703125" style="1" customWidth="1"/>
    <col min="1266" max="1266" width="9.42578125" style="1" bestFit="1" customWidth="1"/>
    <col min="1267" max="1267" width="10.85546875" style="1" customWidth="1"/>
    <col min="1268" max="1268" width="5.85546875" style="1" bestFit="1" customWidth="1"/>
    <col min="1269" max="1269" width="9" style="1" bestFit="1" customWidth="1"/>
    <col min="1270" max="1271" width="9.85546875" style="1" bestFit="1" customWidth="1"/>
    <col min="1272" max="1272" width="5.85546875" style="1" bestFit="1" customWidth="1"/>
    <col min="1273" max="1273" width="9" style="1" bestFit="1" customWidth="1"/>
    <col min="1274" max="1275" width="9.85546875" style="1" bestFit="1" customWidth="1"/>
    <col min="1276" max="1276" width="5.85546875" style="1" bestFit="1" customWidth="1"/>
    <col min="1277" max="1277" width="9" style="1" bestFit="1" customWidth="1"/>
    <col min="1278" max="1279" width="9.85546875" style="1" bestFit="1" customWidth="1"/>
    <col min="1280" max="1280" width="5.85546875" style="1" bestFit="1" customWidth="1"/>
    <col min="1281" max="1281" width="9" style="1" bestFit="1" customWidth="1"/>
    <col min="1282" max="1283" width="9.85546875" style="1" bestFit="1" customWidth="1"/>
    <col min="1284" max="1284" width="5.85546875" style="1" bestFit="1" customWidth="1"/>
    <col min="1285" max="1285" width="9" style="1" bestFit="1" customWidth="1"/>
    <col min="1286" max="1287" width="9.85546875" style="1" bestFit="1" customWidth="1"/>
    <col min="1288" max="1288" width="8" style="1" bestFit="1" customWidth="1"/>
    <col min="1289" max="1506" width="9.140625" style="1"/>
    <col min="1507" max="1507" width="17" style="1" bestFit="1" customWidth="1"/>
    <col min="1508" max="1508" width="10.42578125" style="1" customWidth="1"/>
    <col min="1509" max="1509" width="6.42578125" style="1" bestFit="1" customWidth="1"/>
    <col min="1510" max="1510" width="9.42578125" style="1" customWidth="1"/>
    <col min="1511" max="1511" width="6.85546875" style="1" bestFit="1" customWidth="1"/>
    <col min="1512" max="1512" width="5.85546875" style="1" customWidth="1"/>
    <col min="1513" max="1513" width="8" style="1" customWidth="1"/>
    <col min="1514" max="1514" width="9.42578125" style="1" bestFit="1" customWidth="1"/>
    <col min="1515" max="1515" width="8.42578125" style="1" customWidth="1"/>
    <col min="1516" max="1516" width="5.85546875" style="1" bestFit="1" customWidth="1"/>
    <col min="1517" max="1517" width="9.5703125" style="1" customWidth="1"/>
    <col min="1518" max="1518" width="9.42578125" style="1" bestFit="1" customWidth="1"/>
    <col min="1519" max="1519" width="9.42578125" style="1" customWidth="1"/>
    <col min="1520" max="1520" width="5.85546875" style="1" bestFit="1" customWidth="1"/>
    <col min="1521" max="1521" width="9.5703125" style="1" customWidth="1"/>
    <col min="1522" max="1522" width="9.42578125" style="1" bestFit="1" customWidth="1"/>
    <col min="1523" max="1523" width="10.85546875" style="1" customWidth="1"/>
    <col min="1524" max="1524" width="5.85546875" style="1" bestFit="1" customWidth="1"/>
    <col min="1525" max="1525" width="9" style="1" bestFit="1" customWidth="1"/>
    <col min="1526" max="1527" width="9.85546875" style="1" bestFit="1" customWidth="1"/>
    <col min="1528" max="1528" width="5.85546875" style="1" bestFit="1" customWidth="1"/>
    <col min="1529" max="1529" width="9" style="1" bestFit="1" customWidth="1"/>
    <col min="1530" max="1531" width="9.85546875" style="1" bestFit="1" customWidth="1"/>
    <col min="1532" max="1532" width="5.85546875" style="1" bestFit="1" customWidth="1"/>
    <col min="1533" max="1533" width="9" style="1" bestFit="1" customWidth="1"/>
    <col min="1534" max="1535" width="9.85546875" style="1" bestFit="1" customWidth="1"/>
    <col min="1536" max="1536" width="5.85546875" style="1" bestFit="1" customWidth="1"/>
    <col min="1537" max="1537" width="9" style="1" bestFit="1" customWidth="1"/>
    <col min="1538" max="1539" width="9.85546875" style="1" bestFit="1" customWidth="1"/>
    <col min="1540" max="1540" width="5.85546875" style="1" bestFit="1" customWidth="1"/>
    <col min="1541" max="1541" width="9" style="1" bestFit="1" customWidth="1"/>
    <col min="1542" max="1543" width="9.85546875" style="1" bestFit="1" customWidth="1"/>
    <col min="1544" max="1544" width="8" style="1" bestFit="1" customWidth="1"/>
    <col min="1545" max="1762" width="9.140625" style="1"/>
    <col min="1763" max="1763" width="17" style="1" bestFit="1" customWidth="1"/>
    <col min="1764" max="1764" width="10.42578125" style="1" customWidth="1"/>
    <col min="1765" max="1765" width="6.42578125" style="1" bestFit="1" customWidth="1"/>
    <col min="1766" max="1766" width="9.42578125" style="1" customWidth="1"/>
    <col min="1767" max="1767" width="6.85546875" style="1" bestFit="1" customWidth="1"/>
    <col min="1768" max="1768" width="5.85546875" style="1" customWidth="1"/>
    <col min="1769" max="1769" width="8" style="1" customWidth="1"/>
    <col min="1770" max="1770" width="9.42578125" style="1" bestFit="1" customWidth="1"/>
    <col min="1771" max="1771" width="8.42578125" style="1" customWidth="1"/>
    <col min="1772" max="1772" width="5.85546875" style="1" bestFit="1" customWidth="1"/>
    <col min="1773" max="1773" width="9.5703125" style="1" customWidth="1"/>
    <col min="1774" max="1774" width="9.42578125" style="1" bestFit="1" customWidth="1"/>
    <col min="1775" max="1775" width="9.42578125" style="1" customWidth="1"/>
    <col min="1776" max="1776" width="5.85546875" style="1" bestFit="1" customWidth="1"/>
    <col min="1777" max="1777" width="9.5703125" style="1" customWidth="1"/>
    <col min="1778" max="1778" width="9.42578125" style="1" bestFit="1" customWidth="1"/>
    <col min="1779" max="1779" width="10.85546875" style="1" customWidth="1"/>
    <col min="1780" max="1780" width="5.85546875" style="1" bestFit="1" customWidth="1"/>
    <col min="1781" max="1781" width="9" style="1" bestFit="1" customWidth="1"/>
    <col min="1782" max="1783" width="9.85546875" style="1" bestFit="1" customWidth="1"/>
    <col min="1784" max="1784" width="5.85546875" style="1" bestFit="1" customWidth="1"/>
    <col min="1785" max="1785" width="9" style="1" bestFit="1" customWidth="1"/>
    <col min="1786" max="1787" width="9.85546875" style="1" bestFit="1" customWidth="1"/>
    <col min="1788" max="1788" width="5.85546875" style="1" bestFit="1" customWidth="1"/>
    <col min="1789" max="1789" width="9" style="1" bestFit="1" customWidth="1"/>
    <col min="1790" max="1791" width="9.85546875" style="1" bestFit="1" customWidth="1"/>
    <col min="1792" max="1792" width="5.85546875" style="1" bestFit="1" customWidth="1"/>
    <col min="1793" max="1793" width="9" style="1" bestFit="1" customWidth="1"/>
    <col min="1794" max="1795" width="9.85546875" style="1" bestFit="1" customWidth="1"/>
    <col min="1796" max="1796" width="5.85546875" style="1" bestFit="1" customWidth="1"/>
    <col min="1797" max="1797" width="9" style="1" bestFit="1" customWidth="1"/>
    <col min="1798" max="1799" width="9.85546875" style="1" bestFit="1" customWidth="1"/>
    <col min="1800" max="1800" width="8" style="1" bestFit="1" customWidth="1"/>
    <col min="1801" max="2018" width="9.140625" style="1"/>
    <col min="2019" max="2019" width="17" style="1" bestFit="1" customWidth="1"/>
    <col min="2020" max="2020" width="10.42578125" style="1" customWidth="1"/>
    <col min="2021" max="2021" width="6.42578125" style="1" bestFit="1" customWidth="1"/>
    <col min="2022" max="2022" width="9.42578125" style="1" customWidth="1"/>
    <col min="2023" max="2023" width="6.85546875" style="1" bestFit="1" customWidth="1"/>
    <col min="2024" max="2024" width="5.85546875" style="1" customWidth="1"/>
    <col min="2025" max="2025" width="8" style="1" customWidth="1"/>
    <col min="2026" max="2026" width="9.42578125" style="1" bestFit="1" customWidth="1"/>
    <col min="2027" max="2027" width="8.42578125" style="1" customWidth="1"/>
    <col min="2028" max="2028" width="5.85546875" style="1" bestFit="1" customWidth="1"/>
    <col min="2029" max="2029" width="9.5703125" style="1" customWidth="1"/>
    <col min="2030" max="2030" width="9.42578125" style="1" bestFit="1" customWidth="1"/>
    <col min="2031" max="2031" width="9.42578125" style="1" customWidth="1"/>
    <col min="2032" max="2032" width="5.85546875" style="1" bestFit="1" customWidth="1"/>
    <col min="2033" max="2033" width="9.5703125" style="1" customWidth="1"/>
    <col min="2034" max="2034" width="9.42578125" style="1" bestFit="1" customWidth="1"/>
    <col min="2035" max="2035" width="10.85546875" style="1" customWidth="1"/>
    <col min="2036" max="2036" width="5.85546875" style="1" bestFit="1" customWidth="1"/>
    <col min="2037" max="2037" width="9" style="1" bestFit="1" customWidth="1"/>
    <col min="2038" max="2039" width="9.85546875" style="1" bestFit="1" customWidth="1"/>
    <col min="2040" max="2040" width="5.85546875" style="1" bestFit="1" customWidth="1"/>
    <col min="2041" max="2041" width="9" style="1" bestFit="1" customWidth="1"/>
    <col min="2042" max="2043" width="9.85546875" style="1" bestFit="1" customWidth="1"/>
    <col min="2044" max="2044" width="5.85546875" style="1" bestFit="1" customWidth="1"/>
    <col min="2045" max="2045" width="9" style="1" bestFit="1" customWidth="1"/>
    <col min="2046" max="2047" width="9.85546875" style="1" bestFit="1" customWidth="1"/>
    <col min="2048" max="2048" width="5.85546875" style="1" bestFit="1" customWidth="1"/>
    <col min="2049" max="2049" width="9" style="1" bestFit="1" customWidth="1"/>
    <col min="2050" max="2051" width="9.85546875" style="1" bestFit="1" customWidth="1"/>
    <col min="2052" max="2052" width="5.85546875" style="1" bestFit="1" customWidth="1"/>
    <col min="2053" max="2053" width="9" style="1" bestFit="1" customWidth="1"/>
    <col min="2054" max="2055" width="9.85546875" style="1" bestFit="1" customWidth="1"/>
    <col min="2056" max="2056" width="8" style="1" bestFit="1" customWidth="1"/>
    <col min="2057" max="2274" width="9.140625" style="1"/>
    <col min="2275" max="2275" width="17" style="1" bestFit="1" customWidth="1"/>
    <col min="2276" max="2276" width="10.42578125" style="1" customWidth="1"/>
    <col min="2277" max="2277" width="6.42578125" style="1" bestFit="1" customWidth="1"/>
    <col min="2278" max="2278" width="9.42578125" style="1" customWidth="1"/>
    <col min="2279" max="2279" width="6.85546875" style="1" bestFit="1" customWidth="1"/>
    <col min="2280" max="2280" width="5.85546875" style="1" customWidth="1"/>
    <col min="2281" max="2281" width="8" style="1" customWidth="1"/>
    <col min="2282" max="2282" width="9.42578125" style="1" bestFit="1" customWidth="1"/>
    <col min="2283" max="2283" width="8.42578125" style="1" customWidth="1"/>
    <col min="2284" max="2284" width="5.85546875" style="1" bestFit="1" customWidth="1"/>
    <col min="2285" max="2285" width="9.5703125" style="1" customWidth="1"/>
    <col min="2286" max="2286" width="9.42578125" style="1" bestFit="1" customWidth="1"/>
    <col min="2287" max="2287" width="9.42578125" style="1" customWidth="1"/>
    <col min="2288" max="2288" width="5.85546875" style="1" bestFit="1" customWidth="1"/>
    <col min="2289" max="2289" width="9.5703125" style="1" customWidth="1"/>
    <col min="2290" max="2290" width="9.42578125" style="1" bestFit="1" customWidth="1"/>
    <col min="2291" max="2291" width="10.85546875" style="1" customWidth="1"/>
    <col min="2292" max="2292" width="5.85546875" style="1" bestFit="1" customWidth="1"/>
    <col min="2293" max="2293" width="9" style="1" bestFit="1" customWidth="1"/>
    <col min="2294" max="2295" width="9.85546875" style="1" bestFit="1" customWidth="1"/>
    <col min="2296" max="2296" width="5.85546875" style="1" bestFit="1" customWidth="1"/>
    <col min="2297" max="2297" width="9" style="1" bestFit="1" customWidth="1"/>
    <col min="2298" max="2299" width="9.85546875" style="1" bestFit="1" customWidth="1"/>
    <col min="2300" max="2300" width="5.85546875" style="1" bestFit="1" customWidth="1"/>
    <col min="2301" max="2301" width="9" style="1" bestFit="1" customWidth="1"/>
    <col min="2302" max="2303" width="9.85546875" style="1" bestFit="1" customWidth="1"/>
    <col min="2304" max="2304" width="5.85546875" style="1" bestFit="1" customWidth="1"/>
    <col min="2305" max="2305" width="9" style="1" bestFit="1" customWidth="1"/>
    <col min="2306" max="2307" width="9.85546875" style="1" bestFit="1" customWidth="1"/>
    <col min="2308" max="2308" width="5.85546875" style="1" bestFit="1" customWidth="1"/>
    <col min="2309" max="2309" width="9" style="1" bestFit="1" customWidth="1"/>
    <col min="2310" max="2311" width="9.85546875" style="1" bestFit="1" customWidth="1"/>
    <col min="2312" max="2312" width="8" style="1" bestFit="1" customWidth="1"/>
    <col min="2313" max="2530" width="9.140625" style="1"/>
    <col min="2531" max="2531" width="17" style="1" bestFit="1" customWidth="1"/>
    <col min="2532" max="2532" width="10.42578125" style="1" customWidth="1"/>
    <col min="2533" max="2533" width="6.42578125" style="1" bestFit="1" customWidth="1"/>
    <col min="2534" max="2534" width="9.42578125" style="1" customWidth="1"/>
    <col min="2535" max="2535" width="6.85546875" style="1" bestFit="1" customWidth="1"/>
    <col min="2536" max="2536" width="5.85546875" style="1" customWidth="1"/>
    <col min="2537" max="2537" width="8" style="1" customWidth="1"/>
    <col min="2538" max="2538" width="9.42578125" style="1" bestFit="1" customWidth="1"/>
    <col min="2539" max="2539" width="8.42578125" style="1" customWidth="1"/>
    <col min="2540" max="2540" width="5.85546875" style="1" bestFit="1" customWidth="1"/>
    <col min="2541" max="2541" width="9.5703125" style="1" customWidth="1"/>
    <col min="2542" max="2542" width="9.42578125" style="1" bestFit="1" customWidth="1"/>
    <col min="2543" max="2543" width="9.42578125" style="1" customWidth="1"/>
    <col min="2544" max="2544" width="5.85546875" style="1" bestFit="1" customWidth="1"/>
    <col min="2545" max="2545" width="9.5703125" style="1" customWidth="1"/>
    <col min="2546" max="2546" width="9.42578125" style="1" bestFit="1" customWidth="1"/>
    <col min="2547" max="2547" width="10.85546875" style="1" customWidth="1"/>
    <col min="2548" max="2548" width="5.85546875" style="1" bestFit="1" customWidth="1"/>
    <col min="2549" max="2549" width="9" style="1" bestFit="1" customWidth="1"/>
    <col min="2550" max="2551" width="9.85546875" style="1" bestFit="1" customWidth="1"/>
    <col min="2552" max="2552" width="5.85546875" style="1" bestFit="1" customWidth="1"/>
    <col min="2553" max="2553" width="9" style="1" bestFit="1" customWidth="1"/>
    <col min="2554" max="2555" width="9.85546875" style="1" bestFit="1" customWidth="1"/>
    <col min="2556" max="2556" width="5.85546875" style="1" bestFit="1" customWidth="1"/>
    <col min="2557" max="2557" width="9" style="1" bestFit="1" customWidth="1"/>
    <col min="2558" max="2559" width="9.85546875" style="1" bestFit="1" customWidth="1"/>
    <col min="2560" max="2560" width="5.85546875" style="1" bestFit="1" customWidth="1"/>
    <col min="2561" max="2561" width="9" style="1" bestFit="1" customWidth="1"/>
    <col min="2562" max="2563" width="9.85546875" style="1" bestFit="1" customWidth="1"/>
    <col min="2564" max="2564" width="5.85546875" style="1" bestFit="1" customWidth="1"/>
    <col min="2565" max="2565" width="9" style="1" bestFit="1" customWidth="1"/>
    <col min="2566" max="2567" width="9.85546875" style="1" bestFit="1" customWidth="1"/>
    <col min="2568" max="2568" width="8" style="1" bestFit="1" customWidth="1"/>
    <col min="2569" max="2786" width="9.140625" style="1"/>
    <col min="2787" max="2787" width="17" style="1" bestFit="1" customWidth="1"/>
    <col min="2788" max="2788" width="10.42578125" style="1" customWidth="1"/>
    <col min="2789" max="2789" width="6.42578125" style="1" bestFit="1" customWidth="1"/>
    <col min="2790" max="2790" width="9.42578125" style="1" customWidth="1"/>
    <col min="2791" max="2791" width="6.85546875" style="1" bestFit="1" customWidth="1"/>
    <col min="2792" max="2792" width="5.85546875" style="1" customWidth="1"/>
    <col min="2793" max="2793" width="8" style="1" customWidth="1"/>
    <col min="2794" max="2794" width="9.42578125" style="1" bestFit="1" customWidth="1"/>
    <col min="2795" max="2795" width="8.42578125" style="1" customWidth="1"/>
    <col min="2796" max="2796" width="5.85546875" style="1" bestFit="1" customWidth="1"/>
    <col min="2797" max="2797" width="9.5703125" style="1" customWidth="1"/>
    <col min="2798" max="2798" width="9.42578125" style="1" bestFit="1" customWidth="1"/>
    <col min="2799" max="2799" width="9.42578125" style="1" customWidth="1"/>
    <col min="2800" max="2800" width="5.85546875" style="1" bestFit="1" customWidth="1"/>
    <col min="2801" max="2801" width="9.5703125" style="1" customWidth="1"/>
    <col min="2802" max="2802" width="9.42578125" style="1" bestFit="1" customWidth="1"/>
    <col min="2803" max="2803" width="10.85546875" style="1" customWidth="1"/>
    <col min="2804" max="2804" width="5.85546875" style="1" bestFit="1" customWidth="1"/>
    <col min="2805" max="2805" width="9" style="1" bestFit="1" customWidth="1"/>
    <col min="2806" max="2807" width="9.85546875" style="1" bestFit="1" customWidth="1"/>
    <col min="2808" max="2808" width="5.85546875" style="1" bestFit="1" customWidth="1"/>
    <col min="2809" max="2809" width="9" style="1" bestFit="1" customWidth="1"/>
    <col min="2810" max="2811" width="9.85546875" style="1" bestFit="1" customWidth="1"/>
    <col min="2812" max="2812" width="5.85546875" style="1" bestFit="1" customWidth="1"/>
    <col min="2813" max="2813" width="9" style="1" bestFit="1" customWidth="1"/>
    <col min="2814" max="2815" width="9.85546875" style="1" bestFit="1" customWidth="1"/>
    <col min="2816" max="2816" width="5.85546875" style="1" bestFit="1" customWidth="1"/>
    <col min="2817" max="2817" width="9" style="1" bestFit="1" customWidth="1"/>
    <col min="2818" max="2819" width="9.85546875" style="1" bestFit="1" customWidth="1"/>
    <col min="2820" max="2820" width="5.85546875" style="1" bestFit="1" customWidth="1"/>
    <col min="2821" max="2821" width="9" style="1" bestFit="1" customWidth="1"/>
    <col min="2822" max="2823" width="9.85546875" style="1" bestFit="1" customWidth="1"/>
    <col min="2824" max="2824" width="8" style="1" bestFit="1" customWidth="1"/>
    <col min="2825" max="3042" width="9.140625" style="1"/>
    <col min="3043" max="3043" width="17" style="1" bestFit="1" customWidth="1"/>
    <col min="3044" max="3044" width="10.42578125" style="1" customWidth="1"/>
    <col min="3045" max="3045" width="6.42578125" style="1" bestFit="1" customWidth="1"/>
    <col min="3046" max="3046" width="9.42578125" style="1" customWidth="1"/>
    <col min="3047" max="3047" width="6.85546875" style="1" bestFit="1" customWidth="1"/>
    <col min="3048" max="3048" width="5.85546875" style="1" customWidth="1"/>
    <col min="3049" max="3049" width="8" style="1" customWidth="1"/>
    <col min="3050" max="3050" width="9.42578125" style="1" bestFit="1" customWidth="1"/>
    <col min="3051" max="3051" width="8.42578125" style="1" customWidth="1"/>
    <col min="3052" max="3052" width="5.85546875" style="1" bestFit="1" customWidth="1"/>
    <col min="3053" max="3053" width="9.5703125" style="1" customWidth="1"/>
    <col min="3054" max="3054" width="9.42578125" style="1" bestFit="1" customWidth="1"/>
    <col min="3055" max="3055" width="9.42578125" style="1" customWidth="1"/>
    <col min="3056" max="3056" width="5.85546875" style="1" bestFit="1" customWidth="1"/>
    <col min="3057" max="3057" width="9.5703125" style="1" customWidth="1"/>
    <col min="3058" max="3058" width="9.42578125" style="1" bestFit="1" customWidth="1"/>
    <col min="3059" max="3059" width="10.85546875" style="1" customWidth="1"/>
    <col min="3060" max="3060" width="5.85546875" style="1" bestFit="1" customWidth="1"/>
    <col min="3061" max="3061" width="9" style="1" bestFit="1" customWidth="1"/>
    <col min="3062" max="3063" width="9.85546875" style="1" bestFit="1" customWidth="1"/>
    <col min="3064" max="3064" width="5.85546875" style="1" bestFit="1" customWidth="1"/>
    <col min="3065" max="3065" width="9" style="1" bestFit="1" customWidth="1"/>
    <col min="3066" max="3067" width="9.85546875" style="1" bestFit="1" customWidth="1"/>
    <col min="3068" max="3068" width="5.85546875" style="1" bestFit="1" customWidth="1"/>
    <col min="3069" max="3069" width="9" style="1" bestFit="1" customWidth="1"/>
    <col min="3070" max="3071" width="9.85546875" style="1" bestFit="1" customWidth="1"/>
    <col min="3072" max="3072" width="5.85546875" style="1" bestFit="1" customWidth="1"/>
    <col min="3073" max="3073" width="9" style="1" bestFit="1" customWidth="1"/>
    <col min="3074" max="3075" width="9.85546875" style="1" bestFit="1" customWidth="1"/>
    <col min="3076" max="3076" width="5.85546875" style="1" bestFit="1" customWidth="1"/>
    <col min="3077" max="3077" width="9" style="1" bestFit="1" customWidth="1"/>
    <col min="3078" max="3079" width="9.85546875" style="1" bestFit="1" customWidth="1"/>
    <col min="3080" max="3080" width="8" style="1" bestFit="1" customWidth="1"/>
    <col min="3081" max="3298" width="9.140625" style="1"/>
    <col min="3299" max="3299" width="17" style="1" bestFit="1" customWidth="1"/>
    <col min="3300" max="3300" width="10.42578125" style="1" customWidth="1"/>
    <col min="3301" max="3301" width="6.42578125" style="1" bestFit="1" customWidth="1"/>
    <col min="3302" max="3302" width="9.42578125" style="1" customWidth="1"/>
    <col min="3303" max="3303" width="6.85546875" style="1" bestFit="1" customWidth="1"/>
    <col min="3304" max="3304" width="5.85546875" style="1" customWidth="1"/>
    <col min="3305" max="3305" width="8" style="1" customWidth="1"/>
    <col min="3306" max="3306" width="9.42578125" style="1" bestFit="1" customWidth="1"/>
    <col min="3307" max="3307" width="8.42578125" style="1" customWidth="1"/>
    <col min="3308" max="3308" width="5.85546875" style="1" bestFit="1" customWidth="1"/>
    <col min="3309" max="3309" width="9.5703125" style="1" customWidth="1"/>
    <col min="3310" max="3310" width="9.42578125" style="1" bestFit="1" customWidth="1"/>
    <col min="3311" max="3311" width="9.42578125" style="1" customWidth="1"/>
    <col min="3312" max="3312" width="5.85546875" style="1" bestFit="1" customWidth="1"/>
    <col min="3313" max="3313" width="9.5703125" style="1" customWidth="1"/>
    <col min="3314" max="3314" width="9.42578125" style="1" bestFit="1" customWidth="1"/>
    <col min="3315" max="3315" width="10.85546875" style="1" customWidth="1"/>
    <col min="3316" max="3316" width="5.85546875" style="1" bestFit="1" customWidth="1"/>
    <col min="3317" max="3317" width="9" style="1" bestFit="1" customWidth="1"/>
    <col min="3318" max="3319" width="9.85546875" style="1" bestFit="1" customWidth="1"/>
    <col min="3320" max="3320" width="5.85546875" style="1" bestFit="1" customWidth="1"/>
    <col min="3321" max="3321" width="9" style="1" bestFit="1" customWidth="1"/>
    <col min="3322" max="3323" width="9.85546875" style="1" bestFit="1" customWidth="1"/>
    <col min="3324" max="3324" width="5.85546875" style="1" bestFit="1" customWidth="1"/>
    <col min="3325" max="3325" width="9" style="1" bestFit="1" customWidth="1"/>
    <col min="3326" max="3327" width="9.85546875" style="1" bestFit="1" customWidth="1"/>
    <col min="3328" max="3328" width="5.85546875" style="1" bestFit="1" customWidth="1"/>
    <col min="3329" max="3329" width="9" style="1" bestFit="1" customWidth="1"/>
    <col min="3330" max="3331" width="9.85546875" style="1" bestFit="1" customWidth="1"/>
    <col min="3332" max="3332" width="5.85546875" style="1" bestFit="1" customWidth="1"/>
    <col min="3333" max="3333" width="9" style="1" bestFit="1" customWidth="1"/>
    <col min="3334" max="3335" width="9.85546875" style="1" bestFit="1" customWidth="1"/>
    <col min="3336" max="3336" width="8" style="1" bestFit="1" customWidth="1"/>
    <col min="3337" max="3554" width="9.140625" style="1"/>
    <col min="3555" max="3555" width="17" style="1" bestFit="1" customWidth="1"/>
    <col min="3556" max="3556" width="10.42578125" style="1" customWidth="1"/>
    <col min="3557" max="3557" width="6.42578125" style="1" bestFit="1" customWidth="1"/>
    <col min="3558" max="3558" width="9.42578125" style="1" customWidth="1"/>
    <col min="3559" max="3559" width="6.85546875" style="1" bestFit="1" customWidth="1"/>
    <col min="3560" max="3560" width="5.85546875" style="1" customWidth="1"/>
    <col min="3561" max="3561" width="8" style="1" customWidth="1"/>
    <col min="3562" max="3562" width="9.42578125" style="1" bestFit="1" customWidth="1"/>
    <col min="3563" max="3563" width="8.42578125" style="1" customWidth="1"/>
    <col min="3564" max="3564" width="5.85546875" style="1" bestFit="1" customWidth="1"/>
    <col min="3565" max="3565" width="9.5703125" style="1" customWidth="1"/>
    <col min="3566" max="3566" width="9.42578125" style="1" bestFit="1" customWidth="1"/>
    <col min="3567" max="3567" width="9.42578125" style="1" customWidth="1"/>
    <col min="3568" max="3568" width="5.85546875" style="1" bestFit="1" customWidth="1"/>
    <col min="3569" max="3569" width="9.5703125" style="1" customWidth="1"/>
    <col min="3570" max="3570" width="9.42578125" style="1" bestFit="1" customWidth="1"/>
    <col min="3571" max="3571" width="10.85546875" style="1" customWidth="1"/>
    <col min="3572" max="3572" width="5.85546875" style="1" bestFit="1" customWidth="1"/>
    <col min="3573" max="3573" width="9" style="1" bestFit="1" customWidth="1"/>
    <col min="3574" max="3575" width="9.85546875" style="1" bestFit="1" customWidth="1"/>
    <col min="3576" max="3576" width="5.85546875" style="1" bestFit="1" customWidth="1"/>
    <col min="3577" max="3577" width="9" style="1" bestFit="1" customWidth="1"/>
    <col min="3578" max="3579" width="9.85546875" style="1" bestFit="1" customWidth="1"/>
    <col min="3580" max="3580" width="5.85546875" style="1" bestFit="1" customWidth="1"/>
    <col min="3581" max="3581" width="9" style="1" bestFit="1" customWidth="1"/>
    <col min="3582" max="3583" width="9.85546875" style="1" bestFit="1" customWidth="1"/>
    <col min="3584" max="3584" width="5.85546875" style="1" bestFit="1" customWidth="1"/>
    <col min="3585" max="3585" width="9" style="1" bestFit="1" customWidth="1"/>
    <col min="3586" max="3587" width="9.85546875" style="1" bestFit="1" customWidth="1"/>
    <col min="3588" max="3588" width="5.85546875" style="1" bestFit="1" customWidth="1"/>
    <col min="3589" max="3589" width="9" style="1" bestFit="1" customWidth="1"/>
    <col min="3590" max="3591" width="9.85546875" style="1" bestFit="1" customWidth="1"/>
    <col min="3592" max="3592" width="8" style="1" bestFit="1" customWidth="1"/>
    <col min="3593" max="3810" width="9.140625" style="1"/>
    <col min="3811" max="3811" width="17" style="1" bestFit="1" customWidth="1"/>
    <col min="3812" max="3812" width="10.42578125" style="1" customWidth="1"/>
    <col min="3813" max="3813" width="6.42578125" style="1" bestFit="1" customWidth="1"/>
    <col min="3814" max="3814" width="9.42578125" style="1" customWidth="1"/>
    <col min="3815" max="3815" width="6.85546875" style="1" bestFit="1" customWidth="1"/>
    <col min="3816" max="3816" width="5.85546875" style="1" customWidth="1"/>
    <col min="3817" max="3817" width="8" style="1" customWidth="1"/>
    <col min="3818" max="3818" width="9.42578125" style="1" bestFit="1" customWidth="1"/>
    <col min="3819" max="3819" width="8.42578125" style="1" customWidth="1"/>
    <col min="3820" max="3820" width="5.85546875" style="1" bestFit="1" customWidth="1"/>
    <col min="3821" max="3821" width="9.5703125" style="1" customWidth="1"/>
    <col min="3822" max="3822" width="9.42578125" style="1" bestFit="1" customWidth="1"/>
    <col min="3823" max="3823" width="9.42578125" style="1" customWidth="1"/>
    <col min="3824" max="3824" width="5.85546875" style="1" bestFit="1" customWidth="1"/>
    <col min="3825" max="3825" width="9.5703125" style="1" customWidth="1"/>
    <col min="3826" max="3826" width="9.42578125" style="1" bestFit="1" customWidth="1"/>
    <col min="3827" max="3827" width="10.85546875" style="1" customWidth="1"/>
    <col min="3828" max="3828" width="5.85546875" style="1" bestFit="1" customWidth="1"/>
    <col min="3829" max="3829" width="9" style="1" bestFit="1" customWidth="1"/>
    <col min="3830" max="3831" width="9.85546875" style="1" bestFit="1" customWidth="1"/>
    <col min="3832" max="3832" width="5.85546875" style="1" bestFit="1" customWidth="1"/>
    <col min="3833" max="3833" width="9" style="1" bestFit="1" customWidth="1"/>
    <col min="3834" max="3835" width="9.85546875" style="1" bestFit="1" customWidth="1"/>
    <col min="3836" max="3836" width="5.85546875" style="1" bestFit="1" customWidth="1"/>
    <col min="3837" max="3837" width="9" style="1" bestFit="1" customWidth="1"/>
    <col min="3838" max="3839" width="9.85546875" style="1" bestFit="1" customWidth="1"/>
    <col min="3840" max="3840" width="5.85546875" style="1" bestFit="1" customWidth="1"/>
    <col min="3841" max="3841" width="9" style="1" bestFit="1" customWidth="1"/>
    <col min="3842" max="3843" width="9.85546875" style="1" bestFit="1" customWidth="1"/>
    <col min="3844" max="3844" width="5.85546875" style="1" bestFit="1" customWidth="1"/>
    <col min="3845" max="3845" width="9" style="1" bestFit="1" customWidth="1"/>
    <col min="3846" max="3847" width="9.85546875" style="1" bestFit="1" customWidth="1"/>
    <col min="3848" max="3848" width="8" style="1" bestFit="1" customWidth="1"/>
    <col min="3849" max="4066" width="9.140625" style="1"/>
    <col min="4067" max="4067" width="17" style="1" bestFit="1" customWidth="1"/>
    <col min="4068" max="4068" width="10.42578125" style="1" customWidth="1"/>
    <col min="4069" max="4069" width="6.42578125" style="1" bestFit="1" customWidth="1"/>
    <col min="4070" max="4070" width="9.42578125" style="1" customWidth="1"/>
    <col min="4071" max="4071" width="6.85546875" style="1" bestFit="1" customWidth="1"/>
    <col min="4072" max="4072" width="5.85546875" style="1" customWidth="1"/>
    <col min="4073" max="4073" width="8" style="1" customWidth="1"/>
    <col min="4074" max="4074" width="9.42578125" style="1" bestFit="1" customWidth="1"/>
    <col min="4075" max="4075" width="8.42578125" style="1" customWidth="1"/>
    <col min="4076" max="4076" width="5.85546875" style="1" bestFit="1" customWidth="1"/>
    <col min="4077" max="4077" width="9.5703125" style="1" customWidth="1"/>
    <col min="4078" max="4078" width="9.42578125" style="1" bestFit="1" customWidth="1"/>
    <col min="4079" max="4079" width="9.42578125" style="1" customWidth="1"/>
    <col min="4080" max="4080" width="5.85546875" style="1" bestFit="1" customWidth="1"/>
    <col min="4081" max="4081" width="9.5703125" style="1" customWidth="1"/>
    <col min="4082" max="4082" width="9.42578125" style="1" bestFit="1" customWidth="1"/>
    <col min="4083" max="4083" width="10.85546875" style="1" customWidth="1"/>
    <col min="4084" max="4084" width="5.85546875" style="1" bestFit="1" customWidth="1"/>
    <col min="4085" max="4085" width="9" style="1" bestFit="1" customWidth="1"/>
    <col min="4086" max="4087" width="9.85546875" style="1" bestFit="1" customWidth="1"/>
    <col min="4088" max="4088" width="5.85546875" style="1" bestFit="1" customWidth="1"/>
    <col min="4089" max="4089" width="9" style="1" bestFit="1" customWidth="1"/>
    <col min="4090" max="4091" width="9.85546875" style="1" bestFit="1" customWidth="1"/>
    <col min="4092" max="4092" width="5.85546875" style="1" bestFit="1" customWidth="1"/>
    <col min="4093" max="4093" width="9" style="1" bestFit="1" customWidth="1"/>
    <col min="4094" max="4095" width="9.85546875" style="1" bestFit="1" customWidth="1"/>
    <col min="4096" max="4096" width="5.85546875" style="1" bestFit="1" customWidth="1"/>
    <col min="4097" max="4097" width="9" style="1" bestFit="1" customWidth="1"/>
    <col min="4098" max="4099" width="9.85546875" style="1" bestFit="1" customWidth="1"/>
    <col min="4100" max="4100" width="5.85546875" style="1" bestFit="1" customWidth="1"/>
    <col min="4101" max="4101" width="9" style="1" bestFit="1" customWidth="1"/>
    <col min="4102" max="4103" width="9.85546875" style="1" bestFit="1" customWidth="1"/>
    <col min="4104" max="4104" width="8" style="1" bestFit="1" customWidth="1"/>
    <col min="4105" max="4322" width="9.140625" style="1"/>
    <col min="4323" max="4323" width="17" style="1" bestFit="1" customWidth="1"/>
    <col min="4324" max="4324" width="10.42578125" style="1" customWidth="1"/>
    <col min="4325" max="4325" width="6.42578125" style="1" bestFit="1" customWidth="1"/>
    <col min="4326" max="4326" width="9.42578125" style="1" customWidth="1"/>
    <col min="4327" max="4327" width="6.85546875" style="1" bestFit="1" customWidth="1"/>
    <col min="4328" max="4328" width="5.85546875" style="1" customWidth="1"/>
    <col min="4329" max="4329" width="8" style="1" customWidth="1"/>
    <col min="4330" max="4330" width="9.42578125" style="1" bestFit="1" customWidth="1"/>
    <col min="4331" max="4331" width="8.42578125" style="1" customWidth="1"/>
    <col min="4332" max="4332" width="5.85546875" style="1" bestFit="1" customWidth="1"/>
    <col min="4333" max="4333" width="9.5703125" style="1" customWidth="1"/>
    <col min="4334" max="4334" width="9.42578125" style="1" bestFit="1" customWidth="1"/>
    <col min="4335" max="4335" width="9.42578125" style="1" customWidth="1"/>
    <col min="4336" max="4336" width="5.85546875" style="1" bestFit="1" customWidth="1"/>
    <col min="4337" max="4337" width="9.5703125" style="1" customWidth="1"/>
    <col min="4338" max="4338" width="9.42578125" style="1" bestFit="1" customWidth="1"/>
    <col min="4339" max="4339" width="10.85546875" style="1" customWidth="1"/>
    <col min="4340" max="4340" width="5.85546875" style="1" bestFit="1" customWidth="1"/>
    <col min="4341" max="4341" width="9" style="1" bestFit="1" customWidth="1"/>
    <col min="4342" max="4343" width="9.85546875" style="1" bestFit="1" customWidth="1"/>
    <col min="4344" max="4344" width="5.85546875" style="1" bestFit="1" customWidth="1"/>
    <col min="4345" max="4345" width="9" style="1" bestFit="1" customWidth="1"/>
    <col min="4346" max="4347" width="9.85546875" style="1" bestFit="1" customWidth="1"/>
    <col min="4348" max="4348" width="5.85546875" style="1" bestFit="1" customWidth="1"/>
    <col min="4349" max="4349" width="9" style="1" bestFit="1" customWidth="1"/>
    <col min="4350" max="4351" width="9.85546875" style="1" bestFit="1" customWidth="1"/>
    <col min="4352" max="4352" width="5.85546875" style="1" bestFit="1" customWidth="1"/>
    <col min="4353" max="4353" width="9" style="1" bestFit="1" customWidth="1"/>
    <col min="4354" max="4355" width="9.85546875" style="1" bestFit="1" customWidth="1"/>
    <col min="4356" max="4356" width="5.85546875" style="1" bestFit="1" customWidth="1"/>
    <col min="4357" max="4357" width="9" style="1" bestFit="1" customWidth="1"/>
    <col min="4358" max="4359" width="9.85546875" style="1" bestFit="1" customWidth="1"/>
    <col min="4360" max="4360" width="8" style="1" bestFit="1" customWidth="1"/>
    <col min="4361" max="4578" width="9.140625" style="1"/>
    <col min="4579" max="4579" width="17" style="1" bestFit="1" customWidth="1"/>
    <col min="4580" max="4580" width="10.42578125" style="1" customWidth="1"/>
    <col min="4581" max="4581" width="6.42578125" style="1" bestFit="1" customWidth="1"/>
    <col min="4582" max="4582" width="9.42578125" style="1" customWidth="1"/>
    <col min="4583" max="4583" width="6.85546875" style="1" bestFit="1" customWidth="1"/>
    <col min="4584" max="4584" width="5.85546875" style="1" customWidth="1"/>
    <col min="4585" max="4585" width="8" style="1" customWidth="1"/>
    <col min="4586" max="4586" width="9.42578125" style="1" bestFit="1" customWidth="1"/>
    <col min="4587" max="4587" width="8.42578125" style="1" customWidth="1"/>
    <col min="4588" max="4588" width="5.85546875" style="1" bestFit="1" customWidth="1"/>
    <col min="4589" max="4589" width="9.5703125" style="1" customWidth="1"/>
    <col min="4590" max="4590" width="9.42578125" style="1" bestFit="1" customWidth="1"/>
    <col min="4591" max="4591" width="9.42578125" style="1" customWidth="1"/>
    <col min="4592" max="4592" width="5.85546875" style="1" bestFit="1" customWidth="1"/>
    <col min="4593" max="4593" width="9.5703125" style="1" customWidth="1"/>
    <col min="4594" max="4594" width="9.42578125" style="1" bestFit="1" customWidth="1"/>
    <col min="4595" max="4595" width="10.85546875" style="1" customWidth="1"/>
    <col min="4596" max="4596" width="5.85546875" style="1" bestFit="1" customWidth="1"/>
    <col min="4597" max="4597" width="9" style="1" bestFit="1" customWidth="1"/>
    <col min="4598" max="4599" width="9.85546875" style="1" bestFit="1" customWidth="1"/>
    <col min="4600" max="4600" width="5.85546875" style="1" bestFit="1" customWidth="1"/>
    <col min="4601" max="4601" width="9" style="1" bestFit="1" customWidth="1"/>
    <col min="4602" max="4603" width="9.85546875" style="1" bestFit="1" customWidth="1"/>
    <col min="4604" max="4604" width="5.85546875" style="1" bestFit="1" customWidth="1"/>
    <col min="4605" max="4605" width="9" style="1" bestFit="1" customWidth="1"/>
    <col min="4606" max="4607" width="9.85546875" style="1" bestFit="1" customWidth="1"/>
    <col min="4608" max="4608" width="5.85546875" style="1" bestFit="1" customWidth="1"/>
    <col min="4609" max="4609" width="9" style="1" bestFit="1" customWidth="1"/>
    <col min="4610" max="4611" width="9.85546875" style="1" bestFit="1" customWidth="1"/>
    <col min="4612" max="4612" width="5.85546875" style="1" bestFit="1" customWidth="1"/>
    <col min="4613" max="4613" width="9" style="1" bestFit="1" customWidth="1"/>
    <col min="4614" max="4615" width="9.85546875" style="1" bestFit="1" customWidth="1"/>
    <col min="4616" max="4616" width="8" style="1" bestFit="1" customWidth="1"/>
    <col min="4617" max="4834" width="9.140625" style="1"/>
    <col min="4835" max="4835" width="17" style="1" bestFit="1" customWidth="1"/>
    <col min="4836" max="4836" width="10.42578125" style="1" customWidth="1"/>
    <col min="4837" max="4837" width="6.42578125" style="1" bestFit="1" customWidth="1"/>
    <col min="4838" max="4838" width="9.42578125" style="1" customWidth="1"/>
    <col min="4839" max="4839" width="6.85546875" style="1" bestFit="1" customWidth="1"/>
    <col min="4840" max="4840" width="5.85546875" style="1" customWidth="1"/>
    <col min="4841" max="4841" width="8" style="1" customWidth="1"/>
    <col min="4842" max="4842" width="9.42578125" style="1" bestFit="1" customWidth="1"/>
    <col min="4843" max="4843" width="8.42578125" style="1" customWidth="1"/>
    <col min="4844" max="4844" width="5.85546875" style="1" bestFit="1" customWidth="1"/>
    <col min="4845" max="4845" width="9.5703125" style="1" customWidth="1"/>
    <col min="4846" max="4846" width="9.42578125" style="1" bestFit="1" customWidth="1"/>
    <col min="4847" max="4847" width="9.42578125" style="1" customWidth="1"/>
    <col min="4848" max="4848" width="5.85546875" style="1" bestFit="1" customWidth="1"/>
    <col min="4849" max="4849" width="9.5703125" style="1" customWidth="1"/>
    <col min="4850" max="4850" width="9.42578125" style="1" bestFit="1" customWidth="1"/>
    <col min="4851" max="4851" width="10.85546875" style="1" customWidth="1"/>
    <col min="4852" max="4852" width="5.85546875" style="1" bestFit="1" customWidth="1"/>
    <col min="4853" max="4853" width="9" style="1" bestFit="1" customWidth="1"/>
    <col min="4854" max="4855" width="9.85546875" style="1" bestFit="1" customWidth="1"/>
    <col min="4856" max="4856" width="5.85546875" style="1" bestFit="1" customWidth="1"/>
    <col min="4857" max="4857" width="9" style="1" bestFit="1" customWidth="1"/>
    <col min="4858" max="4859" width="9.85546875" style="1" bestFit="1" customWidth="1"/>
    <col min="4860" max="4860" width="5.85546875" style="1" bestFit="1" customWidth="1"/>
    <col min="4861" max="4861" width="9" style="1" bestFit="1" customWidth="1"/>
    <col min="4862" max="4863" width="9.85546875" style="1" bestFit="1" customWidth="1"/>
    <col min="4864" max="4864" width="5.85546875" style="1" bestFit="1" customWidth="1"/>
    <col min="4865" max="4865" width="9" style="1" bestFit="1" customWidth="1"/>
    <col min="4866" max="4867" width="9.85546875" style="1" bestFit="1" customWidth="1"/>
    <col min="4868" max="4868" width="5.85546875" style="1" bestFit="1" customWidth="1"/>
    <col min="4869" max="4869" width="9" style="1" bestFit="1" customWidth="1"/>
    <col min="4870" max="4871" width="9.85546875" style="1" bestFit="1" customWidth="1"/>
    <col min="4872" max="4872" width="8" style="1" bestFit="1" customWidth="1"/>
    <col min="4873" max="5090" width="9.140625" style="1"/>
    <col min="5091" max="5091" width="17" style="1" bestFit="1" customWidth="1"/>
    <col min="5092" max="5092" width="10.42578125" style="1" customWidth="1"/>
    <col min="5093" max="5093" width="6.42578125" style="1" bestFit="1" customWidth="1"/>
    <col min="5094" max="5094" width="9.42578125" style="1" customWidth="1"/>
    <col min="5095" max="5095" width="6.85546875" style="1" bestFit="1" customWidth="1"/>
    <col min="5096" max="5096" width="5.85546875" style="1" customWidth="1"/>
    <col min="5097" max="5097" width="8" style="1" customWidth="1"/>
    <col min="5098" max="5098" width="9.42578125" style="1" bestFit="1" customWidth="1"/>
    <col min="5099" max="5099" width="8.42578125" style="1" customWidth="1"/>
    <col min="5100" max="5100" width="5.85546875" style="1" bestFit="1" customWidth="1"/>
    <col min="5101" max="5101" width="9.5703125" style="1" customWidth="1"/>
    <col min="5102" max="5102" width="9.42578125" style="1" bestFit="1" customWidth="1"/>
    <col min="5103" max="5103" width="9.42578125" style="1" customWidth="1"/>
    <col min="5104" max="5104" width="5.85546875" style="1" bestFit="1" customWidth="1"/>
    <col min="5105" max="5105" width="9.5703125" style="1" customWidth="1"/>
    <col min="5106" max="5106" width="9.42578125" style="1" bestFit="1" customWidth="1"/>
    <col min="5107" max="5107" width="10.85546875" style="1" customWidth="1"/>
    <col min="5108" max="5108" width="5.85546875" style="1" bestFit="1" customWidth="1"/>
    <col min="5109" max="5109" width="9" style="1" bestFit="1" customWidth="1"/>
    <col min="5110" max="5111" width="9.85546875" style="1" bestFit="1" customWidth="1"/>
    <col min="5112" max="5112" width="5.85546875" style="1" bestFit="1" customWidth="1"/>
    <col min="5113" max="5113" width="9" style="1" bestFit="1" customWidth="1"/>
    <col min="5114" max="5115" width="9.85546875" style="1" bestFit="1" customWidth="1"/>
    <col min="5116" max="5116" width="5.85546875" style="1" bestFit="1" customWidth="1"/>
    <col min="5117" max="5117" width="9" style="1" bestFit="1" customWidth="1"/>
    <col min="5118" max="5119" width="9.85546875" style="1" bestFit="1" customWidth="1"/>
    <col min="5120" max="5120" width="5.85546875" style="1" bestFit="1" customWidth="1"/>
    <col min="5121" max="5121" width="9" style="1" bestFit="1" customWidth="1"/>
    <col min="5122" max="5123" width="9.85546875" style="1" bestFit="1" customWidth="1"/>
    <col min="5124" max="5124" width="5.85546875" style="1" bestFit="1" customWidth="1"/>
    <col min="5125" max="5125" width="9" style="1" bestFit="1" customWidth="1"/>
    <col min="5126" max="5127" width="9.85546875" style="1" bestFit="1" customWidth="1"/>
    <col min="5128" max="5128" width="8" style="1" bestFit="1" customWidth="1"/>
    <col min="5129" max="5346" width="9.140625" style="1"/>
    <col min="5347" max="5347" width="17" style="1" bestFit="1" customWidth="1"/>
    <col min="5348" max="5348" width="10.42578125" style="1" customWidth="1"/>
    <col min="5349" max="5349" width="6.42578125" style="1" bestFit="1" customWidth="1"/>
    <col min="5350" max="5350" width="9.42578125" style="1" customWidth="1"/>
    <col min="5351" max="5351" width="6.85546875" style="1" bestFit="1" customWidth="1"/>
    <col min="5352" max="5352" width="5.85546875" style="1" customWidth="1"/>
    <col min="5353" max="5353" width="8" style="1" customWidth="1"/>
    <col min="5354" max="5354" width="9.42578125" style="1" bestFit="1" customWidth="1"/>
    <col min="5355" max="5355" width="8.42578125" style="1" customWidth="1"/>
    <col min="5356" max="5356" width="5.85546875" style="1" bestFit="1" customWidth="1"/>
    <col min="5357" max="5357" width="9.5703125" style="1" customWidth="1"/>
    <col min="5358" max="5358" width="9.42578125" style="1" bestFit="1" customWidth="1"/>
    <col min="5359" max="5359" width="9.42578125" style="1" customWidth="1"/>
    <col min="5360" max="5360" width="5.85546875" style="1" bestFit="1" customWidth="1"/>
    <col min="5361" max="5361" width="9.5703125" style="1" customWidth="1"/>
    <col min="5362" max="5362" width="9.42578125" style="1" bestFit="1" customWidth="1"/>
    <col min="5363" max="5363" width="10.85546875" style="1" customWidth="1"/>
    <col min="5364" max="5364" width="5.85546875" style="1" bestFit="1" customWidth="1"/>
    <col min="5365" max="5365" width="9" style="1" bestFit="1" customWidth="1"/>
    <col min="5366" max="5367" width="9.85546875" style="1" bestFit="1" customWidth="1"/>
    <col min="5368" max="5368" width="5.85546875" style="1" bestFit="1" customWidth="1"/>
    <col min="5369" max="5369" width="9" style="1" bestFit="1" customWidth="1"/>
    <col min="5370" max="5371" width="9.85546875" style="1" bestFit="1" customWidth="1"/>
    <col min="5372" max="5372" width="5.85546875" style="1" bestFit="1" customWidth="1"/>
    <col min="5373" max="5373" width="9" style="1" bestFit="1" customWidth="1"/>
    <col min="5374" max="5375" width="9.85546875" style="1" bestFit="1" customWidth="1"/>
    <col min="5376" max="5376" width="5.85546875" style="1" bestFit="1" customWidth="1"/>
    <col min="5377" max="5377" width="9" style="1" bestFit="1" customWidth="1"/>
    <col min="5378" max="5379" width="9.85546875" style="1" bestFit="1" customWidth="1"/>
    <col min="5380" max="5380" width="5.85546875" style="1" bestFit="1" customWidth="1"/>
    <col min="5381" max="5381" width="9" style="1" bestFit="1" customWidth="1"/>
    <col min="5382" max="5383" width="9.85546875" style="1" bestFit="1" customWidth="1"/>
    <col min="5384" max="5384" width="8" style="1" bestFit="1" customWidth="1"/>
    <col min="5385" max="5602" width="9.140625" style="1"/>
    <col min="5603" max="5603" width="17" style="1" bestFit="1" customWidth="1"/>
    <col min="5604" max="5604" width="10.42578125" style="1" customWidth="1"/>
    <col min="5605" max="5605" width="6.42578125" style="1" bestFit="1" customWidth="1"/>
    <col min="5606" max="5606" width="9.42578125" style="1" customWidth="1"/>
    <col min="5607" max="5607" width="6.85546875" style="1" bestFit="1" customWidth="1"/>
    <col min="5608" max="5608" width="5.85546875" style="1" customWidth="1"/>
    <col min="5609" max="5609" width="8" style="1" customWidth="1"/>
    <col min="5610" max="5610" width="9.42578125" style="1" bestFit="1" customWidth="1"/>
    <col min="5611" max="5611" width="8.42578125" style="1" customWidth="1"/>
    <col min="5612" max="5612" width="5.85546875" style="1" bestFit="1" customWidth="1"/>
    <col min="5613" max="5613" width="9.5703125" style="1" customWidth="1"/>
    <col min="5614" max="5614" width="9.42578125" style="1" bestFit="1" customWidth="1"/>
    <col min="5615" max="5615" width="9.42578125" style="1" customWidth="1"/>
    <col min="5616" max="5616" width="5.85546875" style="1" bestFit="1" customWidth="1"/>
    <col min="5617" max="5617" width="9.5703125" style="1" customWidth="1"/>
    <col min="5618" max="5618" width="9.42578125" style="1" bestFit="1" customWidth="1"/>
    <col min="5619" max="5619" width="10.85546875" style="1" customWidth="1"/>
    <col min="5620" max="5620" width="5.85546875" style="1" bestFit="1" customWidth="1"/>
    <col min="5621" max="5621" width="9" style="1" bestFit="1" customWidth="1"/>
    <col min="5622" max="5623" width="9.85546875" style="1" bestFit="1" customWidth="1"/>
    <col min="5624" max="5624" width="5.85546875" style="1" bestFit="1" customWidth="1"/>
    <col min="5625" max="5625" width="9" style="1" bestFit="1" customWidth="1"/>
    <col min="5626" max="5627" width="9.85546875" style="1" bestFit="1" customWidth="1"/>
    <col min="5628" max="5628" width="5.85546875" style="1" bestFit="1" customWidth="1"/>
    <col min="5629" max="5629" width="9" style="1" bestFit="1" customWidth="1"/>
    <col min="5630" max="5631" width="9.85546875" style="1" bestFit="1" customWidth="1"/>
    <col min="5632" max="5632" width="5.85546875" style="1" bestFit="1" customWidth="1"/>
    <col min="5633" max="5633" width="9" style="1" bestFit="1" customWidth="1"/>
    <col min="5634" max="5635" width="9.85546875" style="1" bestFit="1" customWidth="1"/>
    <col min="5636" max="5636" width="5.85546875" style="1" bestFit="1" customWidth="1"/>
    <col min="5637" max="5637" width="9" style="1" bestFit="1" customWidth="1"/>
    <col min="5638" max="5639" width="9.85546875" style="1" bestFit="1" customWidth="1"/>
    <col min="5640" max="5640" width="8" style="1" bestFit="1" customWidth="1"/>
    <col min="5641" max="5858" width="9.140625" style="1"/>
    <col min="5859" max="5859" width="17" style="1" bestFit="1" customWidth="1"/>
    <col min="5860" max="5860" width="10.42578125" style="1" customWidth="1"/>
    <col min="5861" max="5861" width="6.42578125" style="1" bestFit="1" customWidth="1"/>
    <col min="5862" max="5862" width="9.42578125" style="1" customWidth="1"/>
    <col min="5863" max="5863" width="6.85546875" style="1" bestFit="1" customWidth="1"/>
    <col min="5864" max="5864" width="5.85546875" style="1" customWidth="1"/>
    <col min="5865" max="5865" width="8" style="1" customWidth="1"/>
    <col min="5866" max="5866" width="9.42578125" style="1" bestFit="1" customWidth="1"/>
    <col min="5867" max="5867" width="8.42578125" style="1" customWidth="1"/>
    <col min="5868" max="5868" width="5.85546875" style="1" bestFit="1" customWidth="1"/>
    <col min="5869" max="5869" width="9.5703125" style="1" customWidth="1"/>
    <col min="5870" max="5870" width="9.42578125" style="1" bestFit="1" customWidth="1"/>
    <col min="5871" max="5871" width="9.42578125" style="1" customWidth="1"/>
    <col min="5872" max="5872" width="5.85546875" style="1" bestFit="1" customWidth="1"/>
    <col min="5873" max="5873" width="9.5703125" style="1" customWidth="1"/>
    <col min="5874" max="5874" width="9.42578125" style="1" bestFit="1" customWidth="1"/>
    <col min="5875" max="5875" width="10.85546875" style="1" customWidth="1"/>
    <col min="5876" max="5876" width="5.85546875" style="1" bestFit="1" customWidth="1"/>
    <col min="5877" max="5877" width="9" style="1" bestFit="1" customWidth="1"/>
    <col min="5878" max="5879" width="9.85546875" style="1" bestFit="1" customWidth="1"/>
    <col min="5880" max="5880" width="5.85546875" style="1" bestFit="1" customWidth="1"/>
    <col min="5881" max="5881" width="9" style="1" bestFit="1" customWidth="1"/>
    <col min="5882" max="5883" width="9.85546875" style="1" bestFit="1" customWidth="1"/>
    <col min="5884" max="5884" width="5.85546875" style="1" bestFit="1" customWidth="1"/>
    <col min="5885" max="5885" width="9" style="1" bestFit="1" customWidth="1"/>
    <col min="5886" max="5887" width="9.85546875" style="1" bestFit="1" customWidth="1"/>
    <col min="5888" max="5888" width="5.85546875" style="1" bestFit="1" customWidth="1"/>
    <col min="5889" max="5889" width="9" style="1" bestFit="1" customWidth="1"/>
    <col min="5890" max="5891" width="9.85546875" style="1" bestFit="1" customWidth="1"/>
    <col min="5892" max="5892" width="5.85546875" style="1" bestFit="1" customWidth="1"/>
    <col min="5893" max="5893" width="9" style="1" bestFit="1" customWidth="1"/>
    <col min="5894" max="5895" width="9.85546875" style="1" bestFit="1" customWidth="1"/>
    <col min="5896" max="5896" width="8" style="1" bestFit="1" customWidth="1"/>
    <col min="5897" max="6114" width="9.140625" style="1"/>
    <col min="6115" max="6115" width="17" style="1" bestFit="1" customWidth="1"/>
    <col min="6116" max="6116" width="10.42578125" style="1" customWidth="1"/>
    <col min="6117" max="6117" width="6.42578125" style="1" bestFit="1" customWidth="1"/>
    <col min="6118" max="6118" width="9.42578125" style="1" customWidth="1"/>
    <col min="6119" max="6119" width="6.85546875" style="1" bestFit="1" customWidth="1"/>
    <col min="6120" max="6120" width="5.85546875" style="1" customWidth="1"/>
    <col min="6121" max="6121" width="8" style="1" customWidth="1"/>
    <col min="6122" max="6122" width="9.42578125" style="1" bestFit="1" customWidth="1"/>
    <col min="6123" max="6123" width="8.42578125" style="1" customWidth="1"/>
    <col min="6124" max="6124" width="5.85546875" style="1" bestFit="1" customWidth="1"/>
    <col min="6125" max="6125" width="9.5703125" style="1" customWidth="1"/>
    <col min="6126" max="6126" width="9.42578125" style="1" bestFit="1" customWidth="1"/>
    <col min="6127" max="6127" width="9.42578125" style="1" customWidth="1"/>
    <col min="6128" max="6128" width="5.85546875" style="1" bestFit="1" customWidth="1"/>
    <col min="6129" max="6129" width="9.5703125" style="1" customWidth="1"/>
    <col min="6130" max="6130" width="9.42578125" style="1" bestFit="1" customWidth="1"/>
    <col min="6131" max="6131" width="10.85546875" style="1" customWidth="1"/>
    <col min="6132" max="6132" width="5.85546875" style="1" bestFit="1" customWidth="1"/>
    <col min="6133" max="6133" width="9" style="1" bestFit="1" customWidth="1"/>
    <col min="6134" max="6135" width="9.85546875" style="1" bestFit="1" customWidth="1"/>
    <col min="6136" max="6136" width="5.85546875" style="1" bestFit="1" customWidth="1"/>
    <col min="6137" max="6137" width="9" style="1" bestFit="1" customWidth="1"/>
    <col min="6138" max="6139" width="9.85546875" style="1" bestFit="1" customWidth="1"/>
    <col min="6140" max="6140" width="5.85546875" style="1" bestFit="1" customWidth="1"/>
    <col min="6141" max="6141" width="9" style="1" bestFit="1" customWidth="1"/>
    <col min="6142" max="6143" width="9.85546875" style="1" bestFit="1" customWidth="1"/>
    <col min="6144" max="6144" width="5.85546875" style="1" bestFit="1" customWidth="1"/>
    <col min="6145" max="6145" width="9" style="1" bestFit="1" customWidth="1"/>
    <col min="6146" max="6147" width="9.85546875" style="1" bestFit="1" customWidth="1"/>
    <col min="6148" max="6148" width="5.85546875" style="1" bestFit="1" customWidth="1"/>
    <col min="6149" max="6149" width="9" style="1" bestFit="1" customWidth="1"/>
    <col min="6150" max="6151" width="9.85546875" style="1" bestFit="1" customWidth="1"/>
    <col min="6152" max="6152" width="8" style="1" bestFit="1" customWidth="1"/>
    <col min="6153" max="6370" width="9.140625" style="1"/>
    <col min="6371" max="6371" width="17" style="1" bestFit="1" customWidth="1"/>
    <col min="6372" max="6372" width="10.42578125" style="1" customWidth="1"/>
    <col min="6373" max="6373" width="6.42578125" style="1" bestFit="1" customWidth="1"/>
    <col min="6374" max="6374" width="9.42578125" style="1" customWidth="1"/>
    <col min="6375" max="6375" width="6.85546875" style="1" bestFit="1" customWidth="1"/>
    <col min="6376" max="6376" width="5.85546875" style="1" customWidth="1"/>
    <col min="6377" max="6377" width="8" style="1" customWidth="1"/>
    <col min="6378" max="6378" width="9.42578125" style="1" bestFit="1" customWidth="1"/>
    <col min="6379" max="6379" width="8.42578125" style="1" customWidth="1"/>
    <col min="6380" max="6380" width="5.85546875" style="1" bestFit="1" customWidth="1"/>
    <col min="6381" max="6381" width="9.5703125" style="1" customWidth="1"/>
    <col min="6382" max="6382" width="9.42578125" style="1" bestFit="1" customWidth="1"/>
    <col min="6383" max="6383" width="9.42578125" style="1" customWidth="1"/>
    <col min="6384" max="6384" width="5.85546875" style="1" bestFit="1" customWidth="1"/>
    <col min="6385" max="6385" width="9.5703125" style="1" customWidth="1"/>
    <col min="6386" max="6386" width="9.42578125" style="1" bestFit="1" customWidth="1"/>
    <col min="6387" max="6387" width="10.85546875" style="1" customWidth="1"/>
    <col min="6388" max="6388" width="5.85546875" style="1" bestFit="1" customWidth="1"/>
    <col min="6389" max="6389" width="9" style="1" bestFit="1" customWidth="1"/>
    <col min="6390" max="6391" width="9.85546875" style="1" bestFit="1" customWidth="1"/>
    <col min="6392" max="6392" width="5.85546875" style="1" bestFit="1" customWidth="1"/>
    <col min="6393" max="6393" width="9" style="1" bestFit="1" customWidth="1"/>
    <col min="6394" max="6395" width="9.85546875" style="1" bestFit="1" customWidth="1"/>
    <col min="6396" max="6396" width="5.85546875" style="1" bestFit="1" customWidth="1"/>
    <col min="6397" max="6397" width="9" style="1" bestFit="1" customWidth="1"/>
    <col min="6398" max="6399" width="9.85546875" style="1" bestFit="1" customWidth="1"/>
    <col min="6400" max="6400" width="5.85546875" style="1" bestFit="1" customWidth="1"/>
    <col min="6401" max="6401" width="9" style="1" bestFit="1" customWidth="1"/>
    <col min="6402" max="6403" width="9.85546875" style="1" bestFit="1" customWidth="1"/>
    <col min="6404" max="6404" width="5.85546875" style="1" bestFit="1" customWidth="1"/>
    <col min="6405" max="6405" width="9" style="1" bestFit="1" customWidth="1"/>
    <col min="6406" max="6407" width="9.85546875" style="1" bestFit="1" customWidth="1"/>
    <col min="6408" max="6408" width="8" style="1" bestFit="1" customWidth="1"/>
    <col min="6409" max="6626" width="9.140625" style="1"/>
    <col min="6627" max="6627" width="17" style="1" bestFit="1" customWidth="1"/>
    <col min="6628" max="6628" width="10.42578125" style="1" customWidth="1"/>
    <col min="6629" max="6629" width="6.42578125" style="1" bestFit="1" customWidth="1"/>
    <col min="6630" max="6630" width="9.42578125" style="1" customWidth="1"/>
    <col min="6631" max="6631" width="6.85546875" style="1" bestFit="1" customWidth="1"/>
    <col min="6632" max="6632" width="5.85546875" style="1" customWidth="1"/>
    <col min="6633" max="6633" width="8" style="1" customWidth="1"/>
    <col min="6634" max="6634" width="9.42578125" style="1" bestFit="1" customWidth="1"/>
    <col min="6635" max="6635" width="8.42578125" style="1" customWidth="1"/>
    <col min="6636" max="6636" width="5.85546875" style="1" bestFit="1" customWidth="1"/>
    <col min="6637" max="6637" width="9.5703125" style="1" customWidth="1"/>
    <col min="6638" max="6638" width="9.42578125" style="1" bestFit="1" customWidth="1"/>
    <col min="6639" max="6639" width="9.42578125" style="1" customWidth="1"/>
    <col min="6640" max="6640" width="5.85546875" style="1" bestFit="1" customWidth="1"/>
    <col min="6641" max="6641" width="9.5703125" style="1" customWidth="1"/>
    <col min="6642" max="6642" width="9.42578125" style="1" bestFit="1" customWidth="1"/>
    <col min="6643" max="6643" width="10.85546875" style="1" customWidth="1"/>
    <col min="6644" max="6644" width="5.85546875" style="1" bestFit="1" customWidth="1"/>
    <col min="6645" max="6645" width="9" style="1" bestFit="1" customWidth="1"/>
    <col min="6646" max="6647" width="9.85546875" style="1" bestFit="1" customWidth="1"/>
    <col min="6648" max="6648" width="5.85546875" style="1" bestFit="1" customWidth="1"/>
    <col min="6649" max="6649" width="9" style="1" bestFit="1" customWidth="1"/>
    <col min="6650" max="6651" width="9.85546875" style="1" bestFit="1" customWidth="1"/>
    <col min="6652" max="6652" width="5.85546875" style="1" bestFit="1" customWidth="1"/>
    <col min="6653" max="6653" width="9" style="1" bestFit="1" customWidth="1"/>
    <col min="6654" max="6655" width="9.85546875" style="1" bestFit="1" customWidth="1"/>
    <col min="6656" max="6656" width="5.85546875" style="1" bestFit="1" customWidth="1"/>
    <col min="6657" max="6657" width="9" style="1" bestFit="1" customWidth="1"/>
    <col min="6658" max="6659" width="9.85546875" style="1" bestFit="1" customWidth="1"/>
    <col min="6660" max="6660" width="5.85546875" style="1" bestFit="1" customWidth="1"/>
    <col min="6661" max="6661" width="9" style="1" bestFit="1" customWidth="1"/>
    <col min="6662" max="6663" width="9.85546875" style="1" bestFit="1" customWidth="1"/>
    <col min="6664" max="6664" width="8" style="1" bestFit="1" customWidth="1"/>
    <col min="6665" max="6882" width="9.140625" style="1"/>
    <col min="6883" max="6883" width="17" style="1" bestFit="1" customWidth="1"/>
    <col min="6884" max="6884" width="10.42578125" style="1" customWidth="1"/>
    <col min="6885" max="6885" width="6.42578125" style="1" bestFit="1" customWidth="1"/>
    <col min="6886" max="6886" width="9.42578125" style="1" customWidth="1"/>
    <col min="6887" max="6887" width="6.85546875" style="1" bestFit="1" customWidth="1"/>
    <col min="6888" max="6888" width="5.85546875" style="1" customWidth="1"/>
    <col min="6889" max="6889" width="8" style="1" customWidth="1"/>
    <col min="6890" max="6890" width="9.42578125" style="1" bestFit="1" customWidth="1"/>
    <col min="6891" max="6891" width="8.42578125" style="1" customWidth="1"/>
    <col min="6892" max="6892" width="5.85546875" style="1" bestFit="1" customWidth="1"/>
    <col min="6893" max="6893" width="9.5703125" style="1" customWidth="1"/>
    <col min="6894" max="6894" width="9.42578125" style="1" bestFit="1" customWidth="1"/>
    <col min="6895" max="6895" width="9.42578125" style="1" customWidth="1"/>
    <col min="6896" max="6896" width="5.85546875" style="1" bestFit="1" customWidth="1"/>
    <col min="6897" max="6897" width="9.5703125" style="1" customWidth="1"/>
    <col min="6898" max="6898" width="9.42578125" style="1" bestFit="1" customWidth="1"/>
    <col min="6899" max="6899" width="10.85546875" style="1" customWidth="1"/>
    <col min="6900" max="6900" width="5.85546875" style="1" bestFit="1" customWidth="1"/>
    <col min="6901" max="6901" width="9" style="1" bestFit="1" customWidth="1"/>
    <col min="6902" max="6903" width="9.85546875" style="1" bestFit="1" customWidth="1"/>
    <col min="6904" max="6904" width="5.85546875" style="1" bestFit="1" customWidth="1"/>
    <col min="6905" max="6905" width="9" style="1" bestFit="1" customWidth="1"/>
    <col min="6906" max="6907" width="9.85546875" style="1" bestFit="1" customWidth="1"/>
    <col min="6908" max="6908" width="5.85546875" style="1" bestFit="1" customWidth="1"/>
    <col min="6909" max="6909" width="9" style="1" bestFit="1" customWidth="1"/>
    <col min="6910" max="6911" width="9.85546875" style="1" bestFit="1" customWidth="1"/>
    <col min="6912" max="6912" width="5.85546875" style="1" bestFit="1" customWidth="1"/>
    <col min="6913" max="6913" width="9" style="1" bestFit="1" customWidth="1"/>
    <col min="6914" max="6915" width="9.85546875" style="1" bestFit="1" customWidth="1"/>
    <col min="6916" max="6916" width="5.85546875" style="1" bestFit="1" customWidth="1"/>
    <col min="6917" max="6917" width="9" style="1" bestFit="1" customWidth="1"/>
    <col min="6918" max="6919" width="9.85546875" style="1" bestFit="1" customWidth="1"/>
    <col min="6920" max="6920" width="8" style="1" bestFit="1" customWidth="1"/>
    <col min="6921" max="7138" width="9.140625" style="1"/>
    <col min="7139" max="7139" width="17" style="1" bestFit="1" customWidth="1"/>
    <col min="7140" max="7140" width="10.42578125" style="1" customWidth="1"/>
    <col min="7141" max="7141" width="6.42578125" style="1" bestFit="1" customWidth="1"/>
    <col min="7142" max="7142" width="9.42578125" style="1" customWidth="1"/>
    <col min="7143" max="7143" width="6.85546875" style="1" bestFit="1" customWidth="1"/>
    <col min="7144" max="7144" width="5.85546875" style="1" customWidth="1"/>
    <col min="7145" max="7145" width="8" style="1" customWidth="1"/>
    <col min="7146" max="7146" width="9.42578125" style="1" bestFit="1" customWidth="1"/>
    <col min="7147" max="7147" width="8.42578125" style="1" customWidth="1"/>
    <col min="7148" max="7148" width="5.85546875" style="1" bestFit="1" customWidth="1"/>
    <col min="7149" max="7149" width="9.5703125" style="1" customWidth="1"/>
    <col min="7150" max="7150" width="9.42578125" style="1" bestFit="1" customWidth="1"/>
    <col min="7151" max="7151" width="9.42578125" style="1" customWidth="1"/>
    <col min="7152" max="7152" width="5.85546875" style="1" bestFit="1" customWidth="1"/>
    <col min="7153" max="7153" width="9.5703125" style="1" customWidth="1"/>
    <col min="7154" max="7154" width="9.42578125" style="1" bestFit="1" customWidth="1"/>
    <col min="7155" max="7155" width="10.85546875" style="1" customWidth="1"/>
    <col min="7156" max="7156" width="5.85546875" style="1" bestFit="1" customWidth="1"/>
    <col min="7157" max="7157" width="9" style="1" bestFit="1" customWidth="1"/>
    <col min="7158" max="7159" width="9.85546875" style="1" bestFit="1" customWidth="1"/>
    <col min="7160" max="7160" width="5.85546875" style="1" bestFit="1" customWidth="1"/>
    <col min="7161" max="7161" width="9" style="1" bestFit="1" customWidth="1"/>
    <col min="7162" max="7163" width="9.85546875" style="1" bestFit="1" customWidth="1"/>
    <col min="7164" max="7164" width="5.85546875" style="1" bestFit="1" customWidth="1"/>
    <col min="7165" max="7165" width="9" style="1" bestFit="1" customWidth="1"/>
    <col min="7166" max="7167" width="9.85546875" style="1" bestFit="1" customWidth="1"/>
    <col min="7168" max="7168" width="5.85546875" style="1" bestFit="1" customWidth="1"/>
    <col min="7169" max="7169" width="9" style="1" bestFit="1" customWidth="1"/>
    <col min="7170" max="7171" width="9.85546875" style="1" bestFit="1" customWidth="1"/>
    <col min="7172" max="7172" width="5.85546875" style="1" bestFit="1" customWidth="1"/>
    <col min="7173" max="7173" width="9" style="1" bestFit="1" customWidth="1"/>
    <col min="7174" max="7175" width="9.85546875" style="1" bestFit="1" customWidth="1"/>
    <col min="7176" max="7176" width="8" style="1" bestFit="1" customWidth="1"/>
    <col min="7177" max="7394" width="9.140625" style="1"/>
    <col min="7395" max="7395" width="17" style="1" bestFit="1" customWidth="1"/>
    <col min="7396" max="7396" width="10.42578125" style="1" customWidth="1"/>
    <col min="7397" max="7397" width="6.42578125" style="1" bestFit="1" customWidth="1"/>
    <col min="7398" max="7398" width="9.42578125" style="1" customWidth="1"/>
    <col min="7399" max="7399" width="6.85546875" style="1" bestFit="1" customWidth="1"/>
    <col min="7400" max="7400" width="5.85546875" style="1" customWidth="1"/>
    <col min="7401" max="7401" width="8" style="1" customWidth="1"/>
    <col min="7402" max="7402" width="9.42578125" style="1" bestFit="1" customWidth="1"/>
    <col min="7403" max="7403" width="8.42578125" style="1" customWidth="1"/>
    <col min="7404" max="7404" width="5.85546875" style="1" bestFit="1" customWidth="1"/>
    <col min="7405" max="7405" width="9.5703125" style="1" customWidth="1"/>
    <col min="7406" max="7406" width="9.42578125" style="1" bestFit="1" customWidth="1"/>
    <col min="7407" max="7407" width="9.42578125" style="1" customWidth="1"/>
    <col min="7408" max="7408" width="5.85546875" style="1" bestFit="1" customWidth="1"/>
    <col min="7409" max="7409" width="9.5703125" style="1" customWidth="1"/>
    <col min="7410" max="7410" width="9.42578125" style="1" bestFit="1" customWidth="1"/>
    <col min="7411" max="7411" width="10.85546875" style="1" customWidth="1"/>
    <col min="7412" max="7412" width="5.85546875" style="1" bestFit="1" customWidth="1"/>
    <col min="7413" max="7413" width="9" style="1" bestFit="1" customWidth="1"/>
    <col min="7414" max="7415" width="9.85546875" style="1" bestFit="1" customWidth="1"/>
    <col min="7416" max="7416" width="5.85546875" style="1" bestFit="1" customWidth="1"/>
    <col min="7417" max="7417" width="9" style="1" bestFit="1" customWidth="1"/>
    <col min="7418" max="7419" width="9.85546875" style="1" bestFit="1" customWidth="1"/>
    <col min="7420" max="7420" width="5.85546875" style="1" bestFit="1" customWidth="1"/>
    <col min="7421" max="7421" width="9" style="1" bestFit="1" customWidth="1"/>
    <col min="7422" max="7423" width="9.85546875" style="1" bestFit="1" customWidth="1"/>
    <col min="7424" max="7424" width="5.85546875" style="1" bestFit="1" customWidth="1"/>
    <col min="7425" max="7425" width="9" style="1" bestFit="1" customWidth="1"/>
    <col min="7426" max="7427" width="9.85546875" style="1" bestFit="1" customWidth="1"/>
    <col min="7428" max="7428" width="5.85546875" style="1" bestFit="1" customWidth="1"/>
    <col min="7429" max="7429" width="9" style="1" bestFit="1" customWidth="1"/>
    <col min="7430" max="7431" width="9.85546875" style="1" bestFit="1" customWidth="1"/>
    <col min="7432" max="7432" width="8" style="1" bestFit="1" customWidth="1"/>
    <col min="7433" max="7650" width="9.140625" style="1"/>
    <col min="7651" max="7651" width="17" style="1" bestFit="1" customWidth="1"/>
    <col min="7652" max="7652" width="10.42578125" style="1" customWidth="1"/>
    <col min="7653" max="7653" width="6.42578125" style="1" bestFit="1" customWidth="1"/>
    <col min="7654" max="7654" width="9.42578125" style="1" customWidth="1"/>
    <col min="7655" max="7655" width="6.85546875" style="1" bestFit="1" customWidth="1"/>
    <col min="7656" max="7656" width="5.85546875" style="1" customWidth="1"/>
    <col min="7657" max="7657" width="8" style="1" customWidth="1"/>
    <col min="7658" max="7658" width="9.42578125" style="1" bestFit="1" customWidth="1"/>
    <col min="7659" max="7659" width="8.42578125" style="1" customWidth="1"/>
    <col min="7660" max="7660" width="5.85546875" style="1" bestFit="1" customWidth="1"/>
    <col min="7661" max="7661" width="9.5703125" style="1" customWidth="1"/>
    <col min="7662" max="7662" width="9.42578125" style="1" bestFit="1" customWidth="1"/>
    <col min="7663" max="7663" width="9.42578125" style="1" customWidth="1"/>
    <col min="7664" max="7664" width="5.85546875" style="1" bestFit="1" customWidth="1"/>
    <col min="7665" max="7665" width="9.5703125" style="1" customWidth="1"/>
    <col min="7666" max="7666" width="9.42578125" style="1" bestFit="1" customWidth="1"/>
    <col min="7667" max="7667" width="10.85546875" style="1" customWidth="1"/>
    <col min="7668" max="7668" width="5.85546875" style="1" bestFit="1" customWidth="1"/>
    <col min="7669" max="7669" width="9" style="1" bestFit="1" customWidth="1"/>
    <col min="7670" max="7671" width="9.85546875" style="1" bestFit="1" customWidth="1"/>
    <col min="7672" max="7672" width="5.85546875" style="1" bestFit="1" customWidth="1"/>
    <col min="7673" max="7673" width="9" style="1" bestFit="1" customWidth="1"/>
    <col min="7674" max="7675" width="9.85546875" style="1" bestFit="1" customWidth="1"/>
    <col min="7676" max="7676" width="5.85546875" style="1" bestFit="1" customWidth="1"/>
    <col min="7677" max="7677" width="9" style="1" bestFit="1" customWidth="1"/>
    <col min="7678" max="7679" width="9.85546875" style="1" bestFit="1" customWidth="1"/>
    <col min="7680" max="7680" width="5.85546875" style="1" bestFit="1" customWidth="1"/>
    <col min="7681" max="7681" width="9" style="1" bestFit="1" customWidth="1"/>
    <col min="7682" max="7683" width="9.85546875" style="1" bestFit="1" customWidth="1"/>
    <col min="7684" max="7684" width="5.85546875" style="1" bestFit="1" customWidth="1"/>
    <col min="7685" max="7685" width="9" style="1" bestFit="1" customWidth="1"/>
    <col min="7686" max="7687" width="9.85546875" style="1" bestFit="1" customWidth="1"/>
    <col min="7688" max="7688" width="8" style="1" bestFit="1" customWidth="1"/>
    <col min="7689" max="7906" width="9.140625" style="1"/>
    <col min="7907" max="7907" width="17" style="1" bestFit="1" customWidth="1"/>
    <col min="7908" max="7908" width="10.42578125" style="1" customWidth="1"/>
    <col min="7909" max="7909" width="6.42578125" style="1" bestFit="1" customWidth="1"/>
    <col min="7910" max="7910" width="9.42578125" style="1" customWidth="1"/>
    <col min="7911" max="7911" width="6.85546875" style="1" bestFit="1" customWidth="1"/>
    <col min="7912" max="7912" width="5.85546875" style="1" customWidth="1"/>
    <col min="7913" max="7913" width="8" style="1" customWidth="1"/>
    <col min="7914" max="7914" width="9.42578125" style="1" bestFit="1" customWidth="1"/>
    <col min="7915" max="7915" width="8.42578125" style="1" customWidth="1"/>
    <col min="7916" max="7916" width="5.85546875" style="1" bestFit="1" customWidth="1"/>
    <col min="7917" max="7917" width="9.5703125" style="1" customWidth="1"/>
    <col min="7918" max="7918" width="9.42578125" style="1" bestFit="1" customWidth="1"/>
    <col min="7919" max="7919" width="9.42578125" style="1" customWidth="1"/>
    <col min="7920" max="7920" width="5.85546875" style="1" bestFit="1" customWidth="1"/>
    <col min="7921" max="7921" width="9.5703125" style="1" customWidth="1"/>
    <col min="7922" max="7922" width="9.42578125" style="1" bestFit="1" customWidth="1"/>
    <col min="7923" max="7923" width="10.85546875" style="1" customWidth="1"/>
    <col min="7924" max="7924" width="5.85546875" style="1" bestFit="1" customWidth="1"/>
    <col min="7925" max="7925" width="9" style="1" bestFit="1" customWidth="1"/>
    <col min="7926" max="7927" width="9.85546875" style="1" bestFit="1" customWidth="1"/>
    <col min="7928" max="7928" width="5.85546875" style="1" bestFit="1" customWidth="1"/>
    <col min="7929" max="7929" width="9" style="1" bestFit="1" customWidth="1"/>
    <col min="7930" max="7931" width="9.85546875" style="1" bestFit="1" customWidth="1"/>
    <col min="7932" max="7932" width="5.85546875" style="1" bestFit="1" customWidth="1"/>
    <col min="7933" max="7933" width="9" style="1" bestFit="1" customWidth="1"/>
    <col min="7934" max="7935" width="9.85546875" style="1" bestFit="1" customWidth="1"/>
    <col min="7936" max="7936" width="5.85546875" style="1" bestFit="1" customWidth="1"/>
    <col min="7937" max="7937" width="9" style="1" bestFit="1" customWidth="1"/>
    <col min="7938" max="7939" width="9.85546875" style="1" bestFit="1" customWidth="1"/>
    <col min="7940" max="7940" width="5.85546875" style="1" bestFit="1" customWidth="1"/>
    <col min="7941" max="7941" width="9" style="1" bestFit="1" customWidth="1"/>
    <col min="7942" max="7943" width="9.85546875" style="1" bestFit="1" customWidth="1"/>
    <col min="7944" max="7944" width="8" style="1" bestFit="1" customWidth="1"/>
    <col min="7945" max="8162" width="9.140625" style="1"/>
    <col min="8163" max="8163" width="17" style="1" bestFit="1" customWidth="1"/>
    <col min="8164" max="8164" width="10.42578125" style="1" customWidth="1"/>
    <col min="8165" max="8165" width="6.42578125" style="1" bestFit="1" customWidth="1"/>
    <col min="8166" max="8166" width="9.42578125" style="1" customWidth="1"/>
    <col min="8167" max="8167" width="6.85546875" style="1" bestFit="1" customWidth="1"/>
    <col min="8168" max="8168" width="5.85546875" style="1" customWidth="1"/>
    <col min="8169" max="8169" width="8" style="1" customWidth="1"/>
    <col min="8170" max="8170" width="9.42578125" style="1" bestFit="1" customWidth="1"/>
    <col min="8171" max="8171" width="8.42578125" style="1" customWidth="1"/>
    <col min="8172" max="8172" width="5.85546875" style="1" bestFit="1" customWidth="1"/>
    <col min="8173" max="8173" width="9.5703125" style="1" customWidth="1"/>
    <col min="8174" max="8174" width="9.42578125" style="1" bestFit="1" customWidth="1"/>
    <col min="8175" max="8175" width="9.42578125" style="1" customWidth="1"/>
    <col min="8176" max="8176" width="5.85546875" style="1" bestFit="1" customWidth="1"/>
    <col min="8177" max="8177" width="9.5703125" style="1" customWidth="1"/>
    <col min="8178" max="8178" width="9.42578125" style="1" bestFit="1" customWidth="1"/>
    <col min="8179" max="8179" width="10.85546875" style="1" customWidth="1"/>
    <col min="8180" max="8180" width="5.85546875" style="1" bestFit="1" customWidth="1"/>
    <col min="8181" max="8181" width="9" style="1" bestFit="1" customWidth="1"/>
    <col min="8182" max="8183" width="9.85546875" style="1" bestFit="1" customWidth="1"/>
    <col min="8184" max="8184" width="5.85546875" style="1" bestFit="1" customWidth="1"/>
    <col min="8185" max="8185" width="9" style="1" bestFit="1" customWidth="1"/>
    <col min="8186" max="8187" width="9.85546875" style="1" bestFit="1" customWidth="1"/>
    <col min="8188" max="8188" width="5.85546875" style="1" bestFit="1" customWidth="1"/>
    <col min="8189" max="8189" width="9" style="1" bestFit="1" customWidth="1"/>
    <col min="8190" max="8191" width="9.85546875" style="1" bestFit="1" customWidth="1"/>
    <col min="8192" max="8192" width="5.85546875" style="1" bestFit="1" customWidth="1"/>
    <col min="8193" max="8193" width="9" style="1" bestFit="1" customWidth="1"/>
    <col min="8194" max="8195" width="9.85546875" style="1" bestFit="1" customWidth="1"/>
    <col min="8196" max="8196" width="5.85546875" style="1" bestFit="1" customWidth="1"/>
    <col min="8197" max="8197" width="9" style="1" bestFit="1" customWidth="1"/>
    <col min="8198" max="8199" width="9.85546875" style="1" bestFit="1" customWidth="1"/>
    <col min="8200" max="8200" width="8" style="1" bestFit="1" customWidth="1"/>
    <col min="8201" max="8418" width="9.140625" style="1"/>
    <col min="8419" max="8419" width="17" style="1" bestFit="1" customWidth="1"/>
    <col min="8420" max="8420" width="10.42578125" style="1" customWidth="1"/>
    <col min="8421" max="8421" width="6.42578125" style="1" bestFit="1" customWidth="1"/>
    <col min="8422" max="8422" width="9.42578125" style="1" customWidth="1"/>
    <col min="8423" max="8423" width="6.85546875" style="1" bestFit="1" customWidth="1"/>
    <col min="8424" max="8424" width="5.85546875" style="1" customWidth="1"/>
    <col min="8425" max="8425" width="8" style="1" customWidth="1"/>
    <col min="8426" max="8426" width="9.42578125" style="1" bestFit="1" customWidth="1"/>
    <col min="8427" max="8427" width="8.42578125" style="1" customWidth="1"/>
    <col min="8428" max="8428" width="5.85546875" style="1" bestFit="1" customWidth="1"/>
    <col min="8429" max="8429" width="9.5703125" style="1" customWidth="1"/>
    <col min="8430" max="8430" width="9.42578125" style="1" bestFit="1" customWidth="1"/>
    <col min="8431" max="8431" width="9.42578125" style="1" customWidth="1"/>
    <col min="8432" max="8432" width="5.85546875" style="1" bestFit="1" customWidth="1"/>
    <col min="8433" max="8433" width="9.5703125" style="1" customWidth="1"/>
    <col min="8434" max="8434" width="9.42578125" style="1" bestFit="1" customWidth="1"/>
    <col min="8435" max="8435" width="10.85546875" style="1" customWidth="1"/>
    <col min="8436" max="8436" width="5.85546875" style="1" bestFit="1" customWidth="1"/>
    <col min="8437" max="8437" width="9" style="1" bestFit="1" customWidth="1"/>
    <col min="8438" max="8439" width="9.85546875" style="1" bestFit="1" customWidth="1"/>
    <col min="8440" max="8440" width="5.85546875" style="1" bestFit="1" customWidth="1"/>
    <col min="8441" max="8441" width="9" style="1" bestFit="1" customWidth="1"/>
    <col min="8442" max="8443" width="9.85546875" style="1" bestFit="1" customWidth="1"/>
    <col min="8444" max="8444" width="5.85546875" style="1" bestFit="1" customWidth="1"/>
    <col min="8445" max="8445" width="9" style="1" bestFit="1" customWidth="1"/>
    <col min="8446" max="8447" width="9.85546875" style="1" bestFit="1" customWidth="1"/>
    <col min="8448" max="8448" width="5.85546875" style="1" bestFit="1" customWidth="1"/>
    <col min="8449" max="8449" width="9" style="1" bestFit="1" customWidth="1"/>
    <col min="8450" max="8451" width="9.85546875" style="1" bestFit="1" customWidth="1"/>
    <col min="8452" max="8452" width="5.85546875" style="1" bestFit="1" customWidth="1"/>
    <col min="8453" max="8453" width="9" style="1" bestFit="1" customWidth="1"/>
    <col min="8454" max="8455" width="9.85546875" style="1" bestFit="1" customWidth="1"/>
    <col min="8456" max="8456" width="8" style="1" bestFit="1" customWidth="1"/>
    <col min="8457" max="8674" width="9.140625" style="1"/>
    <col min="8675" max="8675" width="17" style="1" bestFit="1" customWidth="1"/>
    <col min="8676" max="8676" width="10.42578125" style="1" customWidth="1"/>
    <col min="8677" max="8677" width="6.42578125" style="1" bestFit="1" customWidth="1"/>
    <col min="8678" max="8678" width="9.42578125" style="1" customWidth="1"/>
    <col min="8679" max="8679" width="6.85546875" style="1" bestFit="1" customWidth="1"/>
    <col min="8680" max="8680" width="5.85546875" style="1" customWidth="1"/>
    <col min="8681" max="8681" width="8" style="1" customWidth="1"/>
    <col min="8682" max="8682" width="9.42578125" style="1" bestFit="1" customWidth="1"/>
    <col min="8683" max="8683" width="8.42578125" style="1" customWidth="1"/>
    <col min="8684" max="8684" width="5.85546875" style="1" bestFit="1" customWidth="1"/>
    <col min="8685" max="8685" width="9.5703125" style="1" customWidth="1"/>
    <col min="8686" max="8686" width="9.42578125" style="1" bestFit="1" customWidth="1"/>
    <col min="8687" max="8687" width="9.42578125" style="1" customWidth="1"/>
    <col min="8688" max="8688" width="5.85546875" style="1" bestFit="1" customWidth="1"/>
    <col min="8689" max="8689" width="9.5703125" style="1" customWidth="1"/>
    <col min="8690" max="8690" width="9.42578125" style="1" bestFit="1" customWidth="1"/>
    <col min="8691" max="8691" width="10.85546875" style="1" customWidth="1"/>
    <col min="8692" max="8692" width="5.85546875" style="1" bestFit="1" customWidth="1"/>
    <col min="8693" max="8693" width="9" style="1" bestFit="1" customWidth="1"/>
    <col min="8694" max="8695" width="9.85546875" style="1" bestFit="1" customWidth="1"/>
    <col min="8696" max="8696" width="5.85546875" style="1" bestFit="1" customWidth="1"/>
    <col min="8697" max="8697" width="9" style="1" bestFit="1" customWidth="1"/>
    <col min="8698" max="8699" width="9.85546875" style="1" bestFit="1" customWidth="1"/>
    <col min="8700" max="8700" width="5.85546875" style="1" bestFit="1" customWidth="1"/>
    <col min="8701" max="8701" width="9" style="1" bestFit="1" customWidth="1"/>
    <col min="8702" max="8703" width="9.85546875" style="1" bestFit="1" customWidth="1"/>
    <col min="8704" max="8704" width="5.85546875" style="1" bestFit="1" customWidth="1"/>
    <col min="8705" max="8705" width="9" style="1" bestFit="1" customWidth="1"/>
    <col min="8706" max="8707" width="9.85546875" style="1" bestFit="1" customWidth="1"/>
    <col min="8708" max="8708" width="5.85546875" style="1" bestFit="1" customWidth="1"/>
    <col min="8709" max="8709" width="9" style="1" bestFit="1" customWidth="1"/>
    <col min="8710" max="8711" width="9.85546875" style="1" bestFit="1" customWidth="1"/>
    <col min="8712" max="8712" width="8" style="1" bestFit="1" customWidth="1"/>
    <col min="8713" max="8930" width="9.140625" style="1"/>
    <col min="8931" max="8931" width="17" style="1" bestFit="1" customWidth="1"/>
    <col min="8932" max="8932" width="10.42578125" style="1" customWidth="1"/>
    <col min="8933" max="8933" width="6.42578125" style="1" bestFit="1" customWidth="1"/>
    <col min="8934" max="8934" width="9.42578125" style="1" customWidth="1"/>
    <col min="8935" max="8935" width="6.85546875" style="1" bestFit="1" customWidth="1"/>
    <col min="8936" max="8936" width="5.85546875" style="1" customWidth="1"/>
    <col min="8937" max="8937" width="8" style="1" customWidth="1"/>
    <col min="8938" max="8938" width="9.42578125" style="1" bestFit="1" customWidth="1"/>
    <col min="8939" max="8939" width="8.42578125" style="1" customWidth="1"/>
    <col min="8940" max="8940" width="5.85546875" style="1" bestFit="1" customWidth="1"/>
    <col min="8941" max="8941" width="9.5703125" style="1" customWidth="1"/>
    <col min="8942" max="8942" width="9.42578125" style="1" bestFit="1" customWidth="1"/>
    <col min="8943" max="8943" width="9.42578125" style="1" customWidth="1"/>
    <col min="8944" max="8944" width="5.85546875" style="1" bestFit="1" customWidth="1"/>
    <col min="8945" max="8945" width="9.5703125" style="1" customWidth="1"/>
    <col min="8946" max="8946" width="9.42578125" style="1" bestFit="1" customWidth="1"/>
    <col min="8947" max="8947" width="10.85546875" style="1" customWidth="1"/>
    <col min="8948" max="8948" width="5.85546875" style="1" bestFit="1" customWidth="1"/>
    <col min="8949" max="8949" width="9" style="1" bestFit="1" customWidth="1"/>
    <col min="8950" max="8951" width="9.85546875" style="1" bestFit="1" customWidth="1"/>
    <col min="8952" max="8952" width="5.85546875" style="1" bestFit="1" customWidth="1"/>
    <col min="8953" max="8953" width="9" style="1" bestFit="1" customWidth="1"/>
    <col min="8954" max="8955" width="9.85546875" style="1" bestFit="1" customWidth="1"/>
    <col min="8956" max="8956" width="5.85546875" style="1" bestFit="1" customWidth="1"/>
    <col min="8957" max="8957" width="9" style="1" bestFit="1" customWidth="1"/>
    <col min="8958" max="8959" width="9.85546875" style="1" bestFit="1" customWidth="1"/>
    <col min="8960" max="8960" width="5.85546875" style="1" bestFit="1" customWidth="1"/>
    <col min="8961" max="8961" width="9" style="1" bestFit="1" customWidth="1"/>
    <col min="8962" max="8963" width="9.85546875" style="1" bestFit="1" customWidth="1"/>
    <col min="8964" max="8964" width="5.85546875" style="1" bestFit="1" customWidth="1"/>
    <col min="8965" max="8965" width="9" style="1" bestFit="1" customWidth="1"/>
    <col min="8966" max="8967" width="9.85546875" style="1" bestFit="1" customWidth="1"/>
    <col min="8968" max="8968" width="8" style="1" bestFit="1" customWidth="1"/>
    <col min="8969" max="9186" width="9.140625" style="1"/>
    <col min="9187" max="9187" width="17" style="1" bestFit="1" customWidth="1"/>
    <col min="9188" max="9188" width="10.42578125" style="1" customWidth="1"/>
    <col min="9189" max="9189" width="6.42578125" style="1" bestFit="1" customWidth="1"/>
    <col min="9190" max="9190" width="9.42578125" style="1" customWidth="1"/>
    <col min="9191" max="9191" width="6.85546875" style="1" bestFit="1" customWidth="1"/>
    <col min="9192" max="9192" width="5.85546875" style="1" customWidth="1"/>
    <col min="9193" max="9193" width="8" style="1" customWidth="1"/>
    <col min="9194" max="9194" width="9.42578125" style="1" bestFit="1" customWidth="1"/>
    <col min="9195" max="9195" width="8.42578125" style="1" customWidth="1"/>
    <col min="9196" max="9196" width="5.85546875" style="1" bestFit="1" customWidth="1"/>
    <col min="9197" max="9197" width="9.5703125" style="1" customWidth="1"/>
    <col min="9198" max="9198" width="9.42578125" style="1" bestFit="1" customWidth="1"/>
    <col min="9199" max="9199" width="9.42578125" style="1" customWidth="1"/>
    <col min="9200" max="9200" width="5.85546875" style="1" bestFit="1" customWidth="1"/>
    <col min="9201" max="9201" width="9.5703125" style="1" customWidth="1"/>
    <col min="9202" max="9202" width="9.42578125" style="1" bestFit="1" customWidth="1"/>
    <col min="9203" max="9203" width="10.85546875" style="1" customWidth="1"/>
    <col min="9204" max="9204" width="5.85546875" style="1" bestFit="1" customWidth="1"/>
    <col min="9205" max="9205" width="9" style="1" bestFit="1" customWidth="1"/>
    <col min="9206" max="9207" width="9.85546875" style="1" bestFit="1" customWidth="1"/>
    <col min="9208" max="9208" width="5.85546875" style="1" bestFit="1" customWidth="1"/>
    <col min="9209" max="9209" width="9" style="1" bestFit="1" customWidth="1"/>
    <col min="9210" max="9211" width="9.85546875" style="1" bestFit="1" customWidth="1"/>
    <col min="9212" max="9212" width="5.85546875" style="1" bestFit="1" customWidth="1"/>
    <col min="9213" max="9213" width="9" style="1" bestFit="1" customWidth="1"/>
    <col min="9214" max="9215" width="9.85546875" style="1" bestFit="1" customWidth="1"/>
    <col min="9216" max="9216" width="5.85546875" style="1" bestFit="1" customWidth="1"/>
    <col min="9217" max="9217" width="9" style="1" bestFit="1" customWidth="1"/>
    <col min="9218" max="9219" width="9.85546875" style="1" bestFit="1" customWidth="1"/>
    <col min="9220" max="9220" width="5.85546875" style="1" bestFit="1" customWidth="1"/>
    <col min="9221" max="9221" width="9" style="1" bestFit="1" customWidth="1"/>
    <col min="9222" max="9223" width="9.85546875" style="1" bestFit="1" customWidth="1"/>
    <col min="9224" max="9224" width="8" style="1" bestFit="1" customWidth="1"/>
    <col min="9225" max="9442" width="9.140625" style="1"/>
    <col min="9443" max="9443" width="17" style="1" bestFit="1" customWidth="1"/>
    <col min="9444" max="9444" width="10.42578125" style="1" customWidth="1"/>
    <col min="9445" max="9445" width="6.42578125" style="1" bestFit="1" customWidth="1"/>
    <col min="9446" max="9446" width="9.42578125" style="1" customWidth="1"/>
    <col min="9447" max="9447" width="6.85546875" style="1" bestFit="1" customWidth="1"/>
    <col min="9448" max="9448" width="5.85546875" style="1" customWidth="1"/>
    <col min="9449" max="9449" width="8" style="1" customWidth="1"/>
    <col min="9450" max="9450" width="9.42578125" style="1" bestFit="1" customWidth="1"/>
    <col min="9451" max="9451" width="8.42578125" style="1" customWidth="1"/>
    <col min="9452" max="9452" width="5.85546875" style="1" bestFit="1" customWidth="1"/>
    <col min="9453" max="9453" width="9.5703125" style="1" customWidth="1"/>
    <col min="9454" max="9454" width="9.42578125" style="1" bestFit="1" customWidth="1"/>
    <col min="9455" max="9455" width="9.42578125" style="1" customWidth="1"/>
    <col min="9456" max="9456" width="5.85546875" style="1" bestFit="1" customWidth="1"/>
    <col min="9457" max="9457" width="9.5703125" style="1" customWidth="1"/>
    <col min="9458" max="9458" width="9.42578125" style="1" bestFit="1" customWidth="1"/>
    <col min="9459" max="9459" width="10.85546875" style="1" customWidth="1"/>
    <col min="9460" max="9460" width="5.85546875" style="1" bestFit="1" customWidth="1"/>
    <col min="9461" max="9461" width="9" style="1" bestFit="1" customWidth="1"/>
    <col min="9462" max="9463" width="9.85546875" style="1" bestFit="1" customWidth="1"/>
    <col min="9464" max="9464" width="5.85546875" style="1" bestFit="1" customWidth="1"/>
    <col min="9465" max="9465" width="9" style="1" bestFit="1" customWidth="1"/>
    <col min="9466" max="9467" width="9.85546875" style="1" bestFit="1" customWidth="1"/>
    <col min="9468" max="9468" width="5.85546875" style="1" bestFit="1" customWidth="1"/>
    <col min="9469" max="9469" width="9" style="1" bestFit="1" customWidth="1"/>
    <col min="9470" max="9471" width="9.85546875" style="1" bestFit="1" customWidth="1"/>
    <col min="9472" max="9472" width="5.85546875" style="1" bestFit="1" customWidth="1"/>
    <col min="9473" max="9473" width="9" style="1" bestFit="1" customWidth="1"/>
    <col min="9474" max="9475" width="9.85546875" style="1" bestFit="1" customWidth="1"/>
    <col min="9476" max="9476" width="5.85546875" style="1" bestFit="1" customWidth="1"/>
    <col min="9477" max="9477" width="9" style="1" bestFit="1" customWidth="1"/>
    <col min="9478" max="9479" width="9.85546875" style="1" bestFit="1" customWidth="1"/>
    <col min="9480" max="9480" width="8" style="1" bestFit="1" customWidth="1"/>
    <col min="9481" max="9698" width="9.140625" style="1"/>
    <col min="9699" max="9699" width="17" style="1" bestFit="1" customWidth="1"/>
    <col min="9700" max="9700" width="10.42578125" style="1" customWidth="1"/>
    <col min="9701" max="9701" width="6.42578125" style="1" bestFit="1" customWidth="1"/>
    <col min="9702" max="9702" width="9.42578125" style="1" customWidth="1"/>
    <col min="9703" max="9703" width="6.85546875" style="1" bestFit="1" customWidth="1"/>
    <col min="9704" max="9704" width="5.85546875" style="1" customWidth="1"/>
    <col min="9705" max="9705" width="8" style="1" customWidth="1"/>
    <col min="9706" max="9706" width="9.42578125" style="1" bestFit="1" customWidth="1"/>
    <col min="9707" max="9707" width="8.42578125" style="1" customWidth="1"/>
    <col min="9708" max="9708" width="5.85546875" style="1" bestFit="1" customWidth="1"/>
    <col min="9709" max="9709" width="9.5703125" style="1" customWidth="1"/>
    <col min="9710" max="9710" width="9.42578125" style="1" bestFit="1" customWidth="1"/>
    <col min="9711" max="9711" width="9.42578125" style="1" customWidth="1"/>
    <col min="9712" max="9712" width="5.85546875" style="1" bestFit="1" customWidth="1"/>
    <col min="9713" max="9713" width="9.5703125" style="1" customWidth="1"/>
    <col min="9714" max="9714" width="9.42578125" style="1" bestFit="1" customWidth="1"/>
    <col min="9715" max="9715" width="10.85546875" style="1" customWidth="1"/>
    <col min="9716" max="9716" width="5.85546875" style="1" bestFit="1" customWidth="1"/>
    <col min="9717" max="9717" width="9" style="1" bestFit="1" customWidth="1"/>
    <col min="9718" max="9719" width="9.85546875" style="1" bestFit="1" customWidth="1"/>
    <col min="9720" max="9720" width="5.85546875" style="1" bestFit="1" customWidth="1"/>
    <col min="9721" max="9721" width="9" style="1" bestFit="1" customWidth="1"/>
    <col min="9722" max="9723" width="9.85546875" style="1" bestFit="1" customWidth="1"/>
    <col min="9724" max="9724" width="5.85546875" style="1" bestFit="1" customWidth="1"/>
    <col min="9725" max="9725" width="9" style="1" bestFit="1" customWidth="1"/>
    <col min="9726" max="9727" width="9.85546875" style="1" bestFit="1" customWidth="1"/>
    <col min="9728" max="9728" width="5.85546875" style="1" bestFit="1" customWidth="1"/>
    <col min="9729" max="9729" width="9" style="1" bestFit="1" customWidth="1"/>
    <col min="9730" max="9731" width="9.85546875" style="1" bestFit="1" customWidth="1"/>
    <col min="9732" max="9732" width="5.85546875" style="1" bestFit="1" customWidth="1"/>
    <col min="9733" max="9733" width="9" style="1" bestFit="1" customWidth="1"/>
    <col min="9734" max="9735" width="9.85546875" style="1" bestFit="1" customWidth="1"/>
    <col min="9736" max="9736" width="8" style="1" bestFit="1" customWidth="1"/>
    <col min="9737" max="9954" width="9.140625" style="1"/>
    <col min="9955" max="9955" width="17" style="1" bestFit="1" customWidth="1"/>
    <col min="9956" max="9956" width="10.42578125" style="1" customWidth="1"/>
    <col min="9957" max="9957" width="6.42578125" style="1" bestFit="1" customWidth="1"/>
    <col min="9958" max="9958" width="9.42578125" style="1" customWidth="1"/>
    <col min="9959" max="9959" width="6.85546875" style="1" bestFit="1" customWidth="1"/>
    <col min="9960" max="9960" width="5.85546875" style="1" customWidth="1"/>
    <col min="9961" max="9961" width="8" style="1" customWidth="1"/>
    <col min="9962" max="9962" width="9.42578125" style="1" bestFit="1" customWidth="1"/>
    <col min="9963" max="9963" width="8.42578125" style="1" customWidth="1"/>
    <col min="9964" max="9964" width="5.85546875" style="1" bestFit="1" customWidth="1"/>
    <col min="9965" max="9965" width="9.5703125" style="1" customWidth="1"/>
    <col min="9966" max="9966" width="9.42578125" style="1" bestFit="1" customWidth="1"/>
    <col min="9967" max="9967" width="9.42578125" style="1" customWidth="1"/>
    <col min="9968" max="9968" width="5.85546875" style="1" bestFit="1" customWidth="1"/>
    <col min="9969" max="9969" width="9.5703125" style="1" customWidth="1"/>
    <col min="9970" max="9970" width="9.42578125" style="1" bestFit="1" customWidth="1"/>
    <col min="9971" max="9971" width="10.85546875" style="1" customWidth="1"/>
    <col min="9972" max="9972" width="5.85546875" style="1" bestFit="1" customWidth="1"/>
    <col min="9973" max="9973" width="9" style="1" bestFit="1" customWidth="1"/>
    <col min="9974" max="9975" width="9.85546875" style="1" bestFit="1" customWidth="1"/>
    <col min="9976" max="9976" width="5.85546875" style="1" bestFit="1" customWidth="1"/>
    <col min="9977" max="9977" width="9" style="1" bestFit="1" customWidth="1"/>
    <col min="9978" max="9979" width="9.85546875" style="1" bestFit="1" customWidth="1"/>
    <col min="9980" max="9980" width="5.85546875" style="1" bestFit="1" customWidth="1"/>
    <col min="9981" max="9981" width="9" style="1" bestFit="1" customWidth="1"/>
    <col min="9982" max="9983" width="9.85546875" style="1" bestFit="1" customWidth="1"/>
    <col min="9984" max="9984" width="5.85546875" style="1" bestFit="1" customWidth="1"/>
    <col min="9985" max="9985" width="9" style="1" bestFit="1" customWidth="1"/>
    <col min="9986" max="9987" width="9.85546875" style="1" bestFit="1" customWidth="1"/>
    <col min="9988" max="9988" width="5.85546875" style="1" bestFit="1" customWidth="1"/>
    <col min="9989" max="9989" width="9" style="1" bestFit="1" customWidth="1"/>
    <col min="9990" max="9991" width="9.85546875" style="1" bestFit="1" customWidth="1"/>
    <col min="9992" max="9992" width="8" style="1" bestFit="1" customWidth="1"/>
    <col min="9993" max="10210" width="9.140625" style="1"/>
    <col min="10211" max="10211" width="17" style="1" bestFit="1" customWidth="1"/>
    <col min="10212" max="10212" width="10.42578125" style="1" customWidth="1"/>
    <col min="10213" max="10213" width="6.42578125" style="1" bestFit="1" customWidth="1"/>
    <col min="10214" max="10214" width="9.42578125" style="1" customWidth="1"/>
    <col min="10215" max="10215" width="6.85546875" style="1" bestFit="1" customWidth="1"/>
    <col min="10216" max="10216" width="5.85546875" style="1" customWidth="1"/>
    <col min="10217" max="10217" width="8" style="1" customWidth="1"/>
    <col min="10218" max="10218" width="9.42578125" style="1" bestFit="1" customWidth="1"/>
    <col min="10219" max="10219" width="8.42578125" style="1" customWidth="1"/>
    <col min="10220" max="10220" width="5.85546875" style="1" bestFit="1" customWidth="1"/>
    <col min="10221" max="10221" width="9.5703125" style="1" customWidth="1"/>
    <col min="10222" max="10222" width="9.42578125" style="1" bestFit="1" customWidth="1"/>
    <col min="10223" max="10223" width="9.42578125" style="1" customWidth="1"/>
    <col min="10224" max="10224" width="5.85546875" style="1" bestFit="1" customWidth="1"/>
    <col min="10225" max="10225" width="9.5703125" style="1" customWidth="1"/>
    <col min="10226" max="10226" width="9.42578125" style="1" bestFit="1" customWidth="1"/>
    <col min="10227" max="10227" width="10.85546875" style="1" customWidth="1"/>
    <col min="10228" max="10228" width="5.85546875" style="1" bestFit="1" customWidth="1"/>
    <col min="10229" max="10229" width="9" style="1" bestFit="1" customWidth="1"/>
    <col min="10230" max="10231" width="9.85546875" style="1" bestFit="1" customWidth="1"/>
    <col min="10232" max="10232" width="5.85546875" style="1" bestFit="1" customWidth="1"/>
    <col min="10233" max="10233" width="9" style="1" bestFit="1" customWidth="1"/>
    <col min="10234" max="10235" width="9.85546875" style="1" bestFit="1" customWidth="1"/>
    <col min="10236" max="10236" width="5.85546875" style="1" bestFit="1" customWidth="1"/>
    <col min="10237" max="10237" width="9" style="1" bestFit="1" customWidth="1"/>
    <col min="10238" max="10239" width="9.85546875" style="1" bestFit="1" customWidth="1"/>
    <col min="10240" max="10240" width="5.85546875" style="1" bestFit="1" customWidth="1"/>
    <col min="10241" max="10241" width="9" style="1" bestFit="1" customWidth="1"/>
    <col min="10242" max="10243" width="9.85546875" style="1" bestFit="1" customWidth="1"/>
    <col min="10244" max="10244" width="5.85546875" style="1" bestFit="1" customWidth="1"/>
    <col min="10245" max="10245" width="9" style="1" bestFit="1" customWidth="1"/>
    <col min="10246" max="10247" width="9.85546875" style="1" bestFit="1" customWidth="1"/>
    <col min="10248" max="10248" width="8" style="1" bestFit="1" customWidth="1"/>
    <col min="10249" max="10466" width="9.140625" style="1"/>
    <col min="10467" max="10467" width="17" style="1" bestFit="1" customWidth="1"/>
    <col min="10468" max="10468" width="10.42578125" style="1" customWidth="1"/>
    <col min="10469" max="10469" width="6.42578125" style="1" bestFit="1" customWidth="1"/>
    <col min="10470" max="10470" width="9.42578125" style="1" customWidth="1"/>
    <col min="10471" max="10471" width="6.85546875" style="1" bestFit="1" customWidth="1"/>
    <col min="10472" max="10472" width="5.85546875" style="1" customWidth="1"/>
    <col min="10473" max="10473" width="8" style="1" customWidth="1"/>
    <col min="10474" max="10474" width="9.42578125" style="1" bestFit="1" customWidth="1"/>
    <col min="10475" max="10475" width="8.42578125" style="1" customWidth="1"/>
    <col min="10476" max="10476" width="5.85546875" style="1" bestFit="1" customWidth="1"/>
    <col min="10477" max="10477" width="9.5703125" style="1" customWidth="1"/>
    <col min="10478" max="10478" width="9.42578125" style="1" bestFit="1" customWidth="1"/>
    <col min="10479" max="10479" width="9.42578125" style="1" customWidth="1"/>
    <col min="10480" max="10480" width="5.85546875" style="1" bestFit="1" customWidth="1"/>
    <col min="10481" max="10481" width="9.5703125" style="1" customWidth="1"/>
    <col min="10482" max="10482" width="9.42578125" style="1" bestFit="1" customWidth="1"/>
    <col min="10483" max="10483" width="10.85546875" style="1" customWidth="1"/>
    <col min="10484" max="10484" width="5.85546875" style="1" bestFit="1" customWidth="1"/>
    <col min="10485" max="10485" width="9" style="1" bestFit="1" customWidth="1"/>
    <col min="10486" max="10487" width="9.85546875" style="1" bestFit="1" customWidth="1"/>
    <col min="10488" max="10488" width="5.85546875" style="1" bestFit="1" customWidth="1"/>
    <col min="10489" max="10489" width="9" style="1" bestFit="1" customWidth="1"/>
    <col min="10490" max="10491" width="9.85546875" style="1" bestFit="1" customWidth="1"/>
    <col min="10492" max="10492" width="5.85546875" style="1" bestFit="1" customWidth="1"/>
    <col min="10493" max="10493" width="9" style="1" bestFit="1" customWidth="1"/>
    <col min="10494" max="10495" width="9.85546875" style="1" bestFit="1" customWidth="1"/>
    <col min="10496" max="10496" width="5.85546875" style="1" bestFit="1" customWidth="1"/>
    <col min="10497" max="10497" width="9" style="1" bestFit="1" customWidth="1"/>
    <col min="10498" max="10499" width="9.85546875" style="1" bestFit="1" customWidth="1"/>
    <col min="10500" max="10500" width="5.85546875" style="1" bestFit="1" customWidth="1"/>
    <col min="10501" max="10501" width="9" style="1" bestFit="1" customWidth="1"/>
    <col min="10502" max="10503" width="9.85546875" style="1" bestFit="1" customWidth="1"/>
    <col min="10504" max="10504" width="8" style="1" bestFit="1" customWidth="1"/>
    <col min="10505" max="10722" width="9.140625" style="1"/>
    <col min="10723" max="10723" width="17" style="1" bestFit="1" customWidth="1"/>
    <col min="10724" max="10724" width="10.42578125" style="1" customWidth="1"/>
    <col min="10725" max="10725" width="6.42578125" style="1" bestFit="1" customWidth="1"/>
    <col min="10726" max="10726" width="9.42578125" style="1" customWidth="1"/>
    <col min="10727" max="10727" width="6.85546875" style="1" bestFit="1" customWidth="1"/>
    <col min="10728" max="10728" width="5.85546875" style="1" customWidth="1"/>
    <col min="10729" max="10729" width="8" style="1" customWidth="1"/>
    <col min="10730" max="10730" width="9.42578125" style="1" bestFit="1" customWidth="1"/>
    <col min="10731" max="10731" width="8.42578125" style="1" customWidth="1"/>
    <col min="10732" max="10732" width="5.85546875" style="1" bestFit="1" customWidth="1"/>
    <col min="10733" max="10733" width="9.5703125" style="1" customWidth="1"/>
    <col min="10734" max="10734" width="9.42578125" style="1" bestFit="1" customWidth="1"/>
    <col min="10735" max="10735" width="9.42578125" style="1" customWidth="1"/>
    <col min="10736" max="10736" width="5.85546875" style="1" bestFit="1" customWidth="1"/>
    <col min="10737" max="10737" width="9.5703125" style="1" customWidth="1"/>
    <col min="10738" max="10738" width="9.42578125" style="1" bestFit="1" customWidth="1"/>
    <col min="10739" max="10739" width="10.85546875" style="1" customWidth="1"/>
    <col min="10740" max="10740" width="5.85546875" style="1" bestFit="1" customWidth="1"/>
    <col min="10741" max="10741" width="9" style="1" bestFit="1" customWidth="1"/>
    <col min="10742" max="10743" width="9.85546875" style="1" bestFit="1" customWidth="1"/>
    <col min="10744" max="10744" width="5.85546875" style="1" bestFit="1" customWidth="1"/>
    <col min="10745" max="10745" width="9" style="1" bestFit="1" customWidth="1"/>
    <col min="10746" max="10747" width="9.85546875" style="1" bestFit="1" customWidth="1"/>
    <col min="10748" max="10748" width="5.85546875" style="1" bestFit="1" customWidth="1"/>
    <col min="10749" max="10749" width="9" style="1" bestFit="1" customWidth="1"/>
    <col min="10750" max="10751" width="9.85546875" style="1" bestFit="1" customWidth="1"/>
    <col min="10752" max="10752" width="5.85546875" style="1" bestFit="1" customWidth="1"/>
    <col min="10753" max="10753" width="9" style="1" bestFit="1" customWidth="1"/>
    <col min="10754" max="10755" width="9.85546875" style="1" bestFit="1" customWidth="1"/>
    <col min="10756" max="10756" width="5.85546875" style="1" bestFit="1" customWidth="1"/>
    <col min="10757" max="10757" width="9" style="1" bestFit="1" customWidth="1"/>
    <col min="10758" max="10759" width="9.85546875" style="1" bestFit="1" customWidth="1"/>
    <col min="10760" max="10760" width="8" style="1" bestFit="1" customWidth="1"/>
    <col min="10761" max="10978" width="9.140625" style="1"/>
    <col min="10979" max="10979" width="17" style="1" bestFit="1" customWidth="1"/>
    <col min="10980" max="10980" width="10.42578125" style="1" customWidth="1"/>
    <col min="10981" max="10981" width="6.42578125" style="1" bestFit="1" customWidth="1"/>
    <col min="10982" max="10982" width="9.42578125" style="1" customWidth="1"/>
    <col min="10983" max="10983" width="6.85546875" style="1" bestFit="1" customWidth="1"/>
    <col min="10984" max="10984" width="5.85546875" style="1" customWidth="1"/>
    <col min="10985" max="10985" width="8" style="1" customWidth="1"/>
    <col min="10986" max="10986" width="9.42578125" style="1" bestFit="1" customWidth="1"/>
    <col min="10987" max="10987" width="8.42578125" style="1" customWidth="1"/>
    <col min="10988" max="10988" width="5.85546875" style="1" bestFit="1" customWidth="1"/>
    <col min="10989" max="10989" width="9.5703125" style="1" customWidth="1"/>
    <col min="10990" max="10990" width="9.42578125" style="1" bestFit="1" customWidth="1"/>
    <col min="10991" max="10991" width="9.42578125" style="1" customWidth="1"/>
    <col min="10992" max="10992" width="5.85546875" style="1" bestFit="1" customWidth="1"/>
    <col min="10993" max="10993" width="9.5703125" style="1" customWidth="1"/>
    <col min="10994" max="10994" width="9.42578125" style="1" bestFit="1" customWidth="1"/>
    <col min="10995" max="10995" width="10.85546875" style="1" customWidth="1"/>
    <col min="10996" max="10996" width="5.85546875" style="1" bestFit="1" customWidth="1"/>
    <col min="10997" max="10997" width="9" style="1" bestFit="1" customWidth="1"/>
    <col min="10998" max="10999" width="9.85546875" style="1" bestFit="1" customWidth="1"/>
    <col min="11000" max="11000" width="5.85546875" style="1" bestFit="1" customWidth="1"/>
    <col min="11001" max="11001" width="9" style="1" bestFit="1" customWidth="1"/>
    <col min="11002" max="11003" width="9.85546875" style="1" bestFit="1" customWidth="1"/>
    <col min="11004" max="11004" width="5.85546875" style="1" bestFit="1" customWidth="1"/>
    <col min="11005" max="11005" width="9" style="1" bestFit="1" customWidth="1"/>
    <col min="11006" max="11007" width="9.85546875" style="1" bestFit="1" customWidth="1"/>
    <col min="11008" max="11008" width="5.85546875" style="1" bestFit="1" customWidth="1"/>
    <col min="11009" max="11009" width="9" style="1" bestFit="1" customWidth="1"/>
    <col min="11010" max="11011" width="9.85546875" style="1" bestFit="1" customWidth="1"/>
    <col min="11012" max="11012" width="5.85546875" style="1" bestFit="1" customWidth="1"/>
    <col min="11013" max="11013" width="9" style="1" bestFit="1" customWidth="1"/>
    <col min="11014" max="11015" width="9.85546875" style="1" bestFit="1" customWidth="1"/>
    <col min="11016" max="11016" width="8" style="1" bestFit="1" customWidth="1"/>
    <col min="11017" max="11234" width="9.140625" style="1"/>
    <col min="11235" max="11235" width="17" style="1" bestFit="1" customWidth="1"/>
    <col min="11236" max="11236" width="10.42578125" style="1" customWidth="1"/>
    <col min="11237" max="11237" width="6.42578125" style="1" bestFit="1" customWidth="1"/>
    <col min="11238" max="11238" width="9.42578125" style="1" customWidth="1"/>
    <col min="11239" max="11239" width="6.85546875" style="1" bestFit="1" customWidth="1"/>
    <col min="11240" max="11240" width="5.85546875" style="1" customWidth="1"/>
    <col min="11241" max="11241" width="8" style="1" customWidth="1"/>
    <col min="11242" max="11242" width="9.42578125" style="1" bestFit="1" customWidth="1"/>
    <col min="11243" max="11243" width="8.42578125" style="1" customWidth="1"/>
    <col min="11244" max="11244" width="5.85546875" style="1" bestFit="1" customWidth="1"/>
    <col min="11245" max="11245" width="9.5703125" style="1" customWidth="1"/>
    <col min="11246" max="11246" width="9.42578125" style="1" bestFit="1" customWidth="1"/>
    <col min="11247" max="11247" width="9.42578125" style="1" customWidth="1"/>
    <col min="11248" max="11248" width="5.85546875" style="1" bestFit="1" customWidth="1"/>
    <col min="11249" max="11249" width="9.5703125" style="1" customWidth="1"/>
    <col min="11250" max="11250" width="9.42578125" style="1" bestFit="1" customWidth="1"/>
    <col min="11251" max="11251" width="10.85546875" style="1" customWidth="1"/>
    <col min="11252" max="11252" width="5.85546875" style="1" bestFit="1" customWidth="1"/>
    <col min="11253" max="11253" width="9" style="1" bestFit="1" customWidth="1"/>
    <col min="11254" max="11255" width="9.85546875" style="1" bestFit="1" customWidth="1"/>
    <col min="11256" max="11256" width="5.85546875" style="1" bestFit="1" customWidth="1"/>
    <col min="11257" max="11257" width="9" style="1" bestFit="1" customWidth="1"/>
    <col min="11258" max="11259" width="9.85546875" style="1" bestFit="1" customWidth="1"/>
    <col min="11260" max="11260" width="5.85546875" style="1" bestFit="1" customWidth="1"/>
    <col min="11261" max="11261" width="9" style="1" bestFit="1" customWidth="1"/>
    <col min="11262" max="11263" width="9.85546875" style="1" bestFit="1" customWidth="1"/>
    <col min="11264" max="11264" width="5.85546875" style="1" bestFit="1" customWidth="1"/>
    <col min="11265" max="11265" width="9" style="1" bestFit="1" customWidth="1"/>
    <col min="11266" max="11267" width="9.85546875" style="1" bestFit="1" customWidth="1"/>
    <col min="11268" max="11268" width="5.85546875" style="1" bestFit="1" customWidth="1"/>
    <col min="11269" max="11269" width="9" style="1" bestFit="1" customWidth="1"/>
    <col min="11270" max="11271" width="9.85546875" style="1" bestFit="1" customWidth="1"/>
    <col min="11272" max="11272" width="8" style="1" bestFit="1" customWidth="1"/>
    <col min="11273" max="11490" width="9.140625" style="1"/>
    <col min="11491" max="11491" width="17" style="1" bestFit="1" customWidth="1"/>
    <col min="11492" max="11492" width="10.42578125" style="1" customWidth="1"/>
    <col min="11493" max="11493" width="6.42578125" style="1" bestFit="1" customWidth="1"/>
    <col min="11494" max="11494" width="9.42578125" style="1" customWidth="1"/>
    <col min="11495" max="11495" width="6.85546875" style="1" bestFit="1" customWidth="1"/>
    <col min="11496" max="11496" width="5.85546875" style="1" customWidth="1"/>
    <col min="11497" max="11497" width="8" style="1" customWidth="1"/>
    <col min="11498" max="11498" width="9.42578125" style="1" bestFit="1" customWidth="1"/>
    <col min="11499" max="11499" width="8.42578125" style="1" customWidth="1"/>
    <col min="11500" max="11500" width="5.85546875" style="1" bestFit="1" customWidth="1"/>
    <col min="11501" max="11501" width="9.5703125" style="1" customWidth="1"/>
    <col min="11502" max="11502" width="9.42578125" style="1" bestFit="1" customWidth="1"/>
    <col min="11503" max="11503" width="9.42578125" style="1" customWidth="1"/>
    <col min="11504" max="11504" width="5.85546875" style="1" bestFit="1" customWidth="1"/>
    <col min="11505" max="11505" width="9.5703125" style="1" customWidth="1"/>
    <col min="11506" max="11506" width="9.42578125" style="1" bestFit="1" customWidth="1"/>
    <col min="11507" max="11507" width="10.85546875" style="1" customWidth="1"/>
    <col min="11508" max="11508" width="5.85546875" style="1" bestFit="1" customWidth="1"/>
    <col min="11509" max="11509" width="9" style="1" bestFit="1" customWidth="1"/>
    <col min="11510" max="11511" width="9.85546875" style="1" bestFit="1" customWidth="1"/>
    <col min="11512" max="11512" width="5.85546875" style="1" bestFit="1" customWidth="1"/>
    <col min="11513" max="11513" width="9" style="1" bestFit="1" customWidth="1"/>
    <col min="11514" max="11515" width="9.85546875" style="1" bestFit="1" customWidth="1"/>
    <col min="11516" max="11516" width="5.85546875" style="1" bestFit="1" customWidth="1"/>
    <col min="11517" max="11517" width="9" style="1" bestFit="1" customWidth="1"/>
    <col min="11518" max="11519" width="9.85546875" style="1" bestFit="1" customWidth="1"/>
    <col min="11520" max="11520" width="5.85546875" style="1" bestFit="1" customWidth="1"/>
    <col min="11521" max="11521" width="9" style="1" bestFit="1" customWidth="1"/>
    <col min="11522" max="11523" width="9.85546875" style="1" bestFit="1" customWidth="1"/>
    <col min="11524" max="11524" width="5.85546875" style="1" bestFit="1" customWidth="1"/>
    <col min="11525" max="11525" width="9" style="1" bestFit="1" customWidth="1"/>
    <col min="11526" max="11527" width="9.85546875" style="1" bestFit="1" customWidth="1"/>
    <col min="11528" max="11528" width="8" style="1" bestFit="1" customWidth="1"/>
    <col min="11529" max="11746" width="9.140625" style="1"/>
    <col min="11747" max="11747" width="17" style="1" bestFit="1" customWidth="1"/>
    <col min="11748" max="11748" width="10.42578125" style="1" customWidth="1"/>
    <col min="11749" max="11749" width="6.42578125" style="1" bestFit="1" customWidth="1"/>
    <col min="11750" max="11750" width="9.42578125" style="1" customWidth="1"/>
    <col min="11751" max="11751" width="6.85546875" style="1" bestFit="1" customWidth="1"/>
    <col min="11752" max="11752" width="5.85546875" style="1" customWidth="1"/>
    <col min="11753" max="11753" width="8" style="1" customWidth="1"/>
    <col min="11754" max="11754" width="9.42578125" style="1" bestFit="1" customWidth="1"/>
    <col min="11755" max="11755" width="8.42578125" style="1" customWidth="1"/>
    <col min="11756" max="11756" width="5.85546875" style="1" bestFit="1" customWidth="1"/>
    <col min="11757" max="11757" width="9.5703125" style="1" customWidth="1"/>
    <col min="11758" max="11758" width="9.42578125" style="1" bestFit="1" customWidth="1"/>
    <col min="11759" max="11759" width="9.42578125" style="1" customWidth="1"/>
    <col min="11760" max="11760" width="5.85546875" style="1" bestFit="1" customWidth="1"/>
    <col min="11761" max="11761" width="9.5703125" style="1" customWidth="1"/>
    <col min="11762" max="11762" width="9.42578125" style="1" bestFit="1" customWidth="1"/>
    <col min="11763" max="11763" width="10.85546875" style="1" customWidth="1"/>
    <col min="11764" max="11764" width="5.85546875" style="1" bestFit="1" customWidth="1"/>
    <col min="11765" max="11765" width="9" style="1" bestFit="1" customWidth="1"/>
    <col min="11766" max="11767" width="9.85546875" style="1" bestFit="1" customWidth="1"/>
    <col min="11768" max="11768" width="5.85546875" style="1" bestFit="1" customWidth="1"/>
    <col min="11769" max="11769" width="9" style="1" bestFit="1" customWidth="1"/>
    <col min="11770" max="11771" width="9.85546875" style="1" bestFit="1" customWidth="1"/>
    <col min="11772" max="11772" width="5.85546875" style="1" bestFit="1" customWidth="1"/>
    <col min="11773" max="11773" width="9" style="1" bestFit="1" customWidth="1"/>
    <col min="11774" max="11775" width="9.85546875" style="1" bestFit="1" customWidth="1"/>
    <col min="11776" max="11776" width="5.85546875" style="1" bestFit="1" customWidth="1"/>
    <col min="11777" max="11777" width="9" style="1" bestFit="1" customWidth="1"/>
    <col min="11778" max="11779" width="9.85546875" style="1" bestFit="1" customWidth="1"/>
    <col min="11780" max="11780" width="5.85546875" style="1" bestFit="1" customWidth="1"/>
    <col min="11781" max="11781" width="9" style="1" bestFit="1" customWidth="1"/>
    <col min="11782" max="11783" width="9.85546875" style="1" bestFit="1" customWidth="1"/>
    <col min="11784" max="11784" width="8" style="1" bestFit="1" customWidth="1"/>
    <col min="11785" max="12002" width="9.140625" style="1"/>
    <col min="12003" max="12003" width="17" style="1" bestFit="1" customWidth="1"/>
    <col min="12004" max="12004" width="10.42578125" style="1" customWidth="1"/>
    <col min="12005" max="12005" width="6.42578125" style="1" bestFit="1" customWidth="1"/>
    <col min="12006" max="12006" width="9.42578125" style="1" customWidth="1"/>
    <col min="12007" max="12007" width="6.85546875" style="1" bestFit="1" customWidth="1"/>
    <col min="12008" max="12008" width="5.85546875" style="1" customWidth="1"/>
    <col min="12009" max="12009" width="8" style="1" customWidth="1"/>
    <col min="12010" max="12010" width="9.42578125" style="1" bestFit="1" customWidth="1"/>
    <col min="12011" max="12011" width="8.42578125" style="1" customWidth="1"/>
    <col min="12012" max="12012" width="5.85546875" style="1" bestFit="1" customWidth="1"/>
    <col min="12013" max="12013" width="9.5703125" style="1" customWidth="1"/>
    <col min="12014" max="12014" width="9.42578125" style="1" bestFit="1" customWidth="1"/>
    <col min="12015" max="12015" width="9.42578125" style="1" customWidth="1"/>
    <col min="12016" max="12016" width="5.85546875" style="1" bestFit="1" customWidth="1"/>
    <col min="12017" max="12017" width="9.5703125" style="1" customWidth="1"/>
    <col min="12018" max="12018" width="9.42578125" style="1" bestFit="1" customWidth="1"/>
    <col min="12019" max="12019" width="10.85546875" style="1" customWidth="1"/>
    <col min="12020" max="12020" width="5.85546875" style="1" bestFit="1" customWidth="1"/>
    <col min="12021" max="12021" width="9" style="1" bestFit="1" customWidth="1"/>
    <col min="12022" max="12023" width="9.85546875" style="1" bestFit="1" customWidth="1"/>
    <col min="12024" max="12024" width="5.85546875" style="1" bestFit="1" customWidth="1"/>
    <col min="12025" max="12025" width="9" style="1" bestFit="1" customWidth="1"/>
    <col min="12026" max="12027" width="9.85546875" style="1" bestFit="1" customWidth="1"/>
    <col min="12028" max="12028" width="5.85546875" style="1" bestFit="1" customWidth="1"/>
    <col min="12029" max="12029" width="9" style="1" bestFit="1" customWidth="1"/>
    <col min="12030" max="12031" width="9.85546875" style="1" bestFit="1" customWidth="1"/>
    <col min="12032" max="12032" width="5.85546875" style="1" bestFit="1" customWidth="1"/>
    <col min="12033" max="12033" width="9" style="1" bestFit="1" customWidth="1"/>
    <col min="12034" max="12035" width="9.85546875" style="1" bestFit="1" customWidth="1"/>
    <col min="12036" max="12036" width="5.85546875" style="1" bestFit="1" customWidth="1"/>
    <col min="12037" max="12037" width="9" style="1" bestFit="1" customWidth="1"/>
    <col min="12038" max="12039" width="9.85546875" style="1" bestFit="1" customWidth="1"/>
    <col min="12040" max="12040" width="8" style="1" bestFit="1" customWidth="1"/>
    <col min="12041" max="12258" width="9.140625" style="1"/>
    <col min="12259" max="12259" width="17" style="1" bestFit="1" customWidth="1"/>
    <col min="12260" max="12260" width="10.42578125" style="1" customWidth="1"/>
    <col min="12261" max="12261" width="6.42578125" style="1" bestFit="1" customWidth="1"/>
    <col min="12262" max="12262" width="9.42578125" style="1" customWidth="1"/>
    <col min="12263" max="12263" width="6.85546875" style="1" bestFit="1" customWidth="1"/>
    <col min="12264" max="12264" width="5.85546875" style="1" customWidth="1"/>
    <col min="12265" max="12265" width="8" style="1" customWidth="1"/>
    <col min="12266" max="12266" width="9.42578125" style="1" bestFit="1" customWidth="1"/>
    <col min="12267" max="12267" width="8.42578125" style="1" customWidth="1"/>
    <col min="12268" max="12268" width="5.85546875" style="1" bestFit="1" customWidth="1"/>
    <col min="12269" max="12269" width="9.5703125" style="1" customWidth="1"/>
    <col min="12270" max="12270" width="9.42578125" style="1" bestFit="1" customWidth="1"/>
    <col min="12271" max="12271" width="9.42578125" style="1" customWidth="1"/>
    <col min="12272" max="12272" width="5.85546875" style="1" bestFit="1" customWidth="1"/>
    <col min="12273" max="12273" width="9.5703125" style="1" customWidth="1"/>
    <col min="12274" max="12274" width="9.42578125" style="1" bestFit="1" customWidth="1"/>
    <col min="12275" max="12275" width="10.85546875" style="1" customWidth="1"/>
    <col min="12276" max="12276" width="5.85546875" style="1" bestFit="1" customWidth="1"/>
    <col min="12277" max="12277" width="9" style="1" bestFit="1" customWidth="1"/>
    <col min="12278" max="12279" width="9.85546875" style="1" bestFit="1" customWidth="1"/>
    <col min="12280" max="12280" width="5.85546875" style="1" bestFit="1" customWidth="1"/>
    <col min="12281" max="12281" width="9" style="1" bestFit="1" customWidth="1"/>
    <col min="12282" max="12283" width="9.85546875" style="1" bestFit="1" customWidth="1"/>
    <col min="12284" max="12284" width="5.85546875" style="1" bestFit="1" customWidth="1"/>
    <col min="12285" max="12285" width="9" style="1" bestFit="1" customWidth="1"/>
    <col min="12286" max="12287" width="9.85546875" style="1" bestFit="1" customWidth="1"/>
    <col min="12288" max="12288" width="5.85546875" style="1" bestFit="1" customWidth="1"/>
    <col min="12289" max="12289" width="9" style="1" bestFit="1" customWidth="1"/>
    <col min="12290" max="12291" width="9.85546875" style="1" bestFit="1" customWidth="1"/>
    <col min="12292" max="12292" width="5.85546875" style="1" bestFit="1" customWidth="1"/>
    <col min="12293" max="12293" width="9" style="1" bestFit="1" customWidth="1"/>
    <col min="12294" max="12295" width="9.85546875" style="1" bestFit="1" customWidth="1"/>
    <col min="12296" max="12296" width="8" style="1" bestFit="1" customWidth="1"/>
    <col min="12297" max="12514" width="9.140625" style="1"/>
    <col min="12515" max="12515" width="17" style="1" bestFit="1" customWidth="1"/>
    <col min="12516" max="12516" width="10.42578125" style="1" customWidth="1"/>
    <col min="12517" max="12517" width="6.42578125" style="1" bestFit="1" customWidth="1"/>
    <col min="12518" max="12518" width="9.42578125" style="1" customWidth="1"/>
    <col min="12519" max="12519" width="6.85546875" style="1" bestFit="1" customWidth="1"/>
    <col min="12520" max="12520" width="5.85546875" style="1" customWidth="1"/>
    <col min="12521" max="12521" width="8" style="1" customWidth="1"/>
    <col min="12522" max="12522" width="9.42578125" style="1" bestFit="1" customWidth="1"/>
    <col min="12523" max="12523" width="8.42578125" style="1" customWidth="1"/>
    <col min="12524" max="12524" width="5.85546875" style="1" bestFit="1" customWidth="1"/>
    <col min="12525" max="12525" width="9.5703125" style="1" customWidth="1"/>
    <col min="12526" max="12526" width="9.42578125" style="1" bestFit="1" customWidth="1"/>
    <col min="12527" max="12527" width="9.42578125" style="1" customWidth="1"/>
    <col min="12528" max="12528" width="5.85546875" style="1" bestFit="1" customWidth="1"/>
    <col min="12529" max="12529" width="9.5703125" style="1" customWidth="1"/>
    <col min="12530" max="12530" width="9.42578125" style="1" bestFit="1" customWidth="1"/>
    <col min="12531" max="12531" width="10.85546875" style="1" customWidth="1"/>
    <col min="12532" max="12532" width="5.85546875" style="1" bestFit="1" customWidth="1"/>
    <col min="12533" max="12533" width="9" style="1" bestFit="1" customWidth="1"/>
    <col min="12534" max="12535" width="9.85546875" style="1" bestFit="1" customWidth="1"/>
    <col min="12536" max="12536" width="5.85546875" style="1" bestFit="1" customWidth="1"/>
    <col min="12537" max="12537" width="9" style="1" bestFit="1" customWidth="1"/>
    <col min="12538" max="12539" width="9.85546875" style="1" bestFit="1" customWidth="1"/>
    <col min="12540" max="12540" width="5.85546875" style="1" bestFit="1" customWidth="1"/>
    <col min="12541" max="12541" width="9" style="1" bestFit="1" customWidth="1"/>
    <col min="12542" max="12543" width="9.85546875" style="1" bestFit="1" customWidth="1"/>
    <col min="12544" max="12544" width="5.85546875" style="1" bestFit="1" customWidth="1"/>
    <col min="12545" max="12545" width="9" style="1" bestFit="1" customWidth="1"/>
    <col min="12546" max="12547" width="9.85546875" style="1" bestFit="1" customWidth="1"/>
    <col min="12548" max="12548" width="5.85546875" style="1" bestFit="1" customWidth="1"/>
    <col min="12549" max="12549" width="9" style="1" bestFit="1" customWidth="1"/>
    <col min="12550" max="12551" width="9.85546875" style="1" bestFit="1" customWidth="1"/>
    <col min="12552" max="12552" width="8" style="1" bestFit="1" customWidth="1"/>
    <col min="12553" max="12770" width="9.140625" style="1"/>
    <col min="12771" max="12771" width="17" style="1" bestFit="1" customWidth="1"/>
    <col min="12772" max="12772" width="10.42578125" style="1" customWidth="1"/>
    <col min="12773" max="12773" width="6.42578125" style="1" bestFit="1" customWidth="1"/>
    <col min="12774" max="12774" width="9.42578125" style="1" customWidth="1"/>
    <col min="12775" max="12775" width="6.85546875" style="1" bestFit="1" customWidth="1"/>
    <col min="12776" max="12776" width="5.85546875" style="1" customWidth="1"/>
    <col min="12777" max="12777" width="8" style="1" customWidth="1"/>
    <col min="12778" max="12778" width="9.42578125" style="1" bestFit="1" customWidth="1"/>
    <col min="12779" max="12779" width="8.42578125" style="1" customWidth="1"/>
    <col min="12780" max="12780" width="5.85546875" style="1" bestFit="1" customWidth="1"/>
    <col min="12781" max="12781" width="9.5703125" style="1" customWidth="1"/>
    <col min="12782" max="12782" width="9.42578125" style="1" bestFit="1" customWidth="1"/>
    <col min="12783" max="12783" width="9.42578125" style="1" customWidth="1"/>
    <col min="12784" max="12784" width="5.85546875" style="1" bestFit="1" customWidth="1"/>
    <col min="12785" max="12785" width="9.5703125" style="1" customWidth="1"/>
    <col min="12786" max="12786" width="9.42578125" style="1" bestFit="1" customWidth="1"/>
    <col min="12787" max="12787" width="10.85546875" style="1" customWidth="1"/>
    <col min="12788" max="12788" width="5.85546875" style="1" bestFit="1" customWidth="1"/>
    <col min="12789" max="12789" width="9" style="1" bestFit="1" customWidth="1"/>
    <col min="12790" max="12791" width="9.85546875" style="1" bestFit="1" customWidth="1"/>
    <col min="12792" max="12792" width="5.85546875" style="1" bestFit="1" customWidth="1"/>
    <col min="12793" max="12793" width="9" style="1" bestFit="1" customWidth="1"/>
    <col min="12794" max="12795" width="9.85546875" style="1" bestFit="1" customWidth="1"/>
    <col min="12796" max="12796" width="5.85546875" style="1" bestFit="1" customWidth="1"/>
    <col min="12797" max="12797" width="9" style="1" bestFit="1" customWidth="1"/>
    <col min="12798" max="12799" width="9.85546875" style="1" bestFit="1" customWidth="1"/>
    <col min="12800" max="12800" width="5.85546875" style="1" bestFit="1" customWidth="1"/>
    <col min="12801" max="12801" width="9" style="1" bestFit="1" customWidth="1"/>
    <col min="12802" max="12803" width="9.85546875" style="1" bestFit="1" customWidth="1"/>
    <col min="12804" max="12804" width="5.85546875" style="1" bestFit="1" customWidth="1"/>
    <col min="12805" max="12805" width="9" style="1" bestFit="1" customWidth="1"/>
    <col min="12806" max="12807" width="9.85546875" style="1" bestFit="1" customWidth="1"/>
    <col min="12808" max="12808" width="8" style="1" bestFit="1" customWidth="1"/>
    <col min="12809" max="13026" width="9.140625" style="1"/>
    <col min="13027" max="13027" width="17" style="1" bestFit="1" customWidth="1"/>
    <col min="13028" max="13028" width="10.42578125" style="1" customWidth="1"/>
    <col min="13029" max="13029" width="6.42578125" style="1" bestFit="1" customWidth="1"/>
    <col min="13030" max="13030" width="9.42578125" style="1" customWidth="1"/>
    <col min="13031" max="13031" width="6.85546875" style="1" bestFit="1" customWidth="1"/>
    <col min="13032" max="13032" width="5.85546875" style="1" customWidth="1"/>
    <col min="13033" max="13033" width="8" style="1" customWidth="1"/>
    <col min="13034" max="13034" width="9.42578125" style="1" bestFit="1" customWidth="1"/>
    <col min="13035" max="13035" width="8.42578125" style="1" customWidth="1"/>
    <col min="13036" max="13036" width="5.85546875" style="1" bestFit="1" customWidth="1"/>
    <col min="13037" max="13037" width="9.5703125" style="1" customWidth="1"/>
    <col min="13038" max="13038" width="9.42578125" style="1" bestFit="1" customWidth="1"/>
    <col min="13039" max="13039" width="9.42578125" style="1" customWidth="1"/>
    <col min="13040" max="13040" width="5.85546875" style="1" bestFit="1" customWidth="1"/>
    <col min="13041" max="13041" width="9.5703125" style="1" customWidth="1"/>
    <col min="13042" max="13042" width="9.42578125" style="1" bestFit="1" customWidth="1"/>
    <col min="13043" max="13043" width="10.85546875" style="1" customWidth="1"/>
    <col min="13044" max="13044" width="5.85546875" style="1" bestFit="1" customWidth="1"/>
    <col min="13045" max="13045" width="9" style="1" bestFit="1" customWidth="1"/>
    <col min="13046" max="13047" width="9.85546875" style="1" bestFit="1" customWidth="1"/>
    <col min="13048" max="13048" width="5.85546875" style="1" bestFit="1" customWidth="1"/>
    <col min="13049" max="13049" width="9" style="1" bestFit="1" customWidth="1"/>
    <col min="13050" max="13051" width="9.85546875" style="1" bestFit="1" customWidth="1"/>
    <col min="13052" max="13052" width="5.85546875" style="1" bestFit="1" customWidth="1"/>
    <col min="13053" max="13053" width="9" style="1" bestFit="1" customWidth="1"/>
    <col min="13054" max="13055" width="9.85546875" style="1" bestFit="1" customWidth="1"/>
    <col min="13056" max="13056" width="5.85546875" style="1" bestFit="1" customWidth="1"/>
    <col min="13057" max="13057" width="9" style="1" bestFit="1" customWidth="1"/>
    <col min="13058" max="13059" width="9.85546875" style="1" bestFit="1" customWidth="1"/>
    <col min="13060" max="13060" width="5.85546875" style="1" bestFit="1" customWidth="1"/>
    <col min="13061" max="13061" width="9" style="1" bestFit="1" customWidth="1"/>
    <col min="13062" max="13063" width="9.85546875" style="1" bestFit="1" customWidth="1"/>
    <col min="13064" max="13064" width="8" style="1" bestFit="1" customWidth="1"/>
    <col min="13065" max="13282" width="9.140625" style="1"/>
    <col min="13283" max="13283" width="17" style="1" bestFit="1" customWidth="1"/>
    <col min="13284" max="13284" width="10.42578125" style="1" customWidth="1"/>
    <col min="13285" max="13285" width="6.42578125" style="1" bestFit="1" customWidth="1"/>
    <col min="13286" max="13286" width="9.42578125" style="1" customWidth="1"/>
    <col min="13287" max="13287" width="6.85546875" style="1" bestFit="1" customWidth="1"/>
    <col min="13288" max="13288" width="5.85546875" style="1" customWidth="1"/>
    <col min="13289" max="13289" width="8" style="1" customWidth="1"/>
    <col min="13290" max="13290" width="9.42578125" style="1" bestFit="1" customWidth="1"/>
    <col min="13291" max="13291" width="8.42578125" style="1" customWidth="1"/>
    <col min="13292" max="13292" width="5.85546875" style="1" bestFit="1" customWidth="1"/>
    <col min="13293" max="13293" width="9.5703125" style="1" customWidth="1"/>
    <col min="13294" max="13294" width="9.42578125" style="1" bestFit="1" customWidth="1"/>
    <col min="13295" max="13295" width="9.42578125" style="1" customWidth="1"/>
    <col min="13296" max="13296" width="5.85546875" style="1" bestFit="1" customWidth="1"/>
    <col min="13297" max="13297" width="9.5703125" style="1" customWidth="1"/>
    <col min="13298" max="13298" width="9.42578125" style="1" bestFit="1" customWidth="1"/>
    <col min="13299" max="13299" width="10.85546875" style="1" customWidth="1"/>
    <col min="13300" max="13300" width="5.85546875" style="1" bestFit="1" customWidth="1"/>
    <col min="13301" max="13301" width="9" style="1" bestFit="1" customWidth="1"/>
    <col min="13302" max="13303" width="9.85546875" style="1" bestFit="1" customWidth="1"/>
    <col min="13304" max="13304" width="5.85546875" style="1" bestFit="1" customWidth="1"/>
    <col min="13305" max="13305" width="9" style="1" bestFit="1" customWidth="1"/>
    <col min="13306" max="13307" width="9.85546875" style="1" bestFit="1" customWidth="1"/>
    <col min="13308" max="13308" width="5.85546875" style="1" bestFit="1" customWidth="1"/>
    <col min="13309" max="13309" width="9" style="1" bestFit="1" customWidth="1"/>
    <col min="13310" max="13311" width="9.85546875" style="1" bestFit="1" customWidth="1"/>
    <col min="13312" max="13312" width="5.85546875" style="1" bestFit="1" customWidth="1"/>
    <col min="13313" max="13313" width="9" style="1" bestFit="1" customWidth="1"/>
    <col min="13314" max="13315" width="9.85546875" style="1" bestFit="1" customWidth="1"/>
    <col min="13316" max="13316" width="5.85546875" style="1" bestFit="1" customWidth="1"/>
    <col min="13317" max="13317" width="9" style="1" bestFit="1" customWidth="1"/>
    <col min="13318" max="13319" width="9.85546875" style="1" bestFit="1" customWidth="1"/>
    <col min="13320" max="13320" width="8" style="1" bestFit="1" customWidth="1"/>
    <col min="13321" max="13538" width="9.140625" style="1"/>
    <col min="13539" max="13539" width="17" style="1" bestFit="1" customWidth="1"/>
    <col min="13540" max="13540" width="10.42578125" style="1" customWidth="1"/>
    <col min="13541" max="13541" width="6.42578125" style="1" bestFit="1" customWidth="1"/>
    <col min="13542" max="13542" width="9.42578125" style="1" customWidth="1"/>
    <col min="13543" max="13543" width="6.85546875" style="1" bestFit="1" customWidth="1"/>
    <col min="13544" max="13544" width="5.85546875" style="1" customWidth="1"/>
    <col min="13545" max="13545" width="8" style="1" customWidth="1"/>
    <col min="13546" max="13546" width="9.42578125" style="1" bestFit="1" customWidth="1"/>
    <col min="13547" max="13547" width="8.42578125" style="1" customWidth="1"/>
    <col min="13548" max="13548" width="5.85546875" style="1" bestFit="1" customWidth="1"/>
    <col min="13549" max="13549" width="9.5703125" style="1" customWidth="1"/>
    <col min="13550" max="13550" width="9.42578125" style="1" bestFit="1" customWidth="1"/>
    <col min="13551" max="13551" width="9.42578125" style="1" customWidth="1"/>
    <col min="13552" max="13552" width="5.85546875" style="1" bestFit="1" customWidth="1"/>
    <col min="13553" max="13553" width="9.5703125" style="1" customWidth="1"/>
    <col min="13554" max="13554" width="9.42578125" style="1" bestFit="1" customWidth="1"/>
    <col min="13555" max="13555" width="10.85546875" style="1" customWidth="1"/>
    <col min="13556" max="13556" width="5.85546875" style="1" bestFit="1" customWidth="1"/>
    <col min="13557" max="13557" width="9" style="1" bestFit="1" customWidth="1"/>
    <col min="13558" max="13559" width="9.85546875" style="1" bestFit="1" customWidth="1"/>
    <col min="13560" max="13560" width="5.85546875" style="1" bestFit="1" customWidth="1"/>
    <col min="13561" max="13561" width="9" style="1" bestFit="1" customWidth="1"/>
    <col min="13562" max="13563" width="9.85546875" style="1" bestFit="1" customWidth="1"/>
    <col min="13564" max="13564" width="5.85546875" style="1" bestFit="1" customWidth="1"/>
    <col min="13565" max="13565" width="9" style="1" bestFit="1" customWidth="1"/>
    <col min="13566" max="13567" width="9.85546875" style="1" bestFit="1" customWidth="1"/>
    <col min="13568" max="13568" width="5.85546875" style="1" bestFit="1" customWidth="1"/>
    <col min="13569" max="13569" width="9" style="1" bestFit="1" customWidth="1"/>
    <col min="13570" max="13571" width="9.85546875" style="1" bestFit="1" customWidth="1"/>
    <col min="13572" max="13572" width="5.85546875" style="1" bestFit="1" customWidth="1"/>
    <col min="13573" max="13573" width="9" style="1" bestFit="1" customWidth="1"/>
    <col min="13574" max="13575" width="9.85546875" style="1" bestFit="1" customWidth="1"/>
    <col min="13576" max="13576" width="8" style="1" bestFit="1" customWidth="1"/>
    <col min="13577" max="13794" width="9.140625" style="1"/>
    <col min="13795" max="13795" width="17" style="1" bestFit="1" customWidth="1"/>
    <col min="13796" max="13796" width="10.42578125" style="1" customWidth="1"/>
    <col min="13797" max="13797" width="6.42578125" style="1" bestFit="1" customWidth="1"/>
    <col min="13798" max="13798" width="9.42578125" style="1" customWidth="1"/>
    <col min="13799" max="13799" width="6.85546875" style="1" bestFit="1" customWidth="1"/>
    <col min="13800" max="13800" width="5.85546875" style="1" customWidth="1"/>
    <col min="13801" max="13801" width="8" style="1" customWidth="1"/>
    <col min="13802" max="13802" width="9.42578125" style="1" bestFit="1" customWidth="1"/>
    <col min="13803" max="13803" width="8.42578125" style="1" customWidth="1"/>
    <col min="13804" max="13804" width="5.85546875" style="1" bestFit="1" customWidth="1"/>
    <col min="13805" max="13805" width="9.5703125" style="1" customWidth="1"/>
    <col min="13806" max="13806" width="9.42578125" style="1" bestFit="1" customWidth="1"/>
    <col min="13807" max="13807" width="9.42578125" style="1" customWidth="1"/>
    <col min="13808" max="13808" width="5.85546875" style="1" bestFit="1" customWidth="1"/>
    <col min="13809" max="13809" width="9.5703125" style="1" customWidth="1"/>
    <col min="13810" max="13810" width="9.42578125" style="1" bestFit="1" customWidth="1"/>
    <col min="13811" max="13811" width="10.85546875" style="1" customWidth="1"/>
    <col min="13812" max="13812" width="5.85546875" style="1" bestFit="1" customWidth="1"/>
    <col min="13813" max="13813" width="9" style="1" bestFit="1" customWidth="1"/>
    <col min="13814" max="13815" width="9.85546875" style="1" bestFit="1" customWidth="1"/>
    <col min="13816" max="13816" width="5.85546875" style="1" bestFit="1" customWidth="1"/>
    <col min="13817" max="13817" width="9" style="1" bestFit="1" customWidth="1"/>
    <col min="13818" max="13819" width="9.85546875" style="1" bestFit="1" customWidth="1"/>
    <col min="13820" max="13820" width="5.85546875" style="1" bestFit="1" customWidth="1"/>
    <col min="13821" max="13821" width="9" style="1" bestFit="1" customWidth="1"/>
    <col min="13822" max="13823" width="9.85546875" style="1" bestFit="1" customWidth="1"/>
    <col min="13824" max="13824" width="5.85546875" style="1" bestFit="1" customWidth="1"/>
    <col min="13825" max="13825" width="9" style="1" bestFit="1" customWidth="1"/>
    <col min="13826" max="13827" width="9.85546875" style="1" bestFit="1" customWidth="1"/>
    <col min="13828" max="13828" width="5.85546875" style="1" bestFit="1" customWidth="1"/>
    <col min="13829" max="13829" width="9" style="1" bestFit="1" customWidth="1"/>
    <col min="13830" max="13831" width="9.85546875" style="1" bestFit="1" customWidth="1"/>
    <col min="13832" max="13832" width="8" style="1" bestFit="1" customWidth="1"/>
    <col min="13833" max="14050" width="9.140625" style="1"/>
    <col min="14051" max="14051" width="17" style="1" bestFit="1" customWidth="1"/>
    <col min="14052" max="14052" width="10.42578125" style="1" customWidth="1"/>
    <col min="14053" max="14053" width="6.42578125" style="1" bestFit="1" customWidth="1"/>
    <col min="14054" max="14054" width="9.42578125" style="1" customWidth="1"/>
    <col min="14055" max="14055" width="6.85546875" style="1" bestFit="1" customWidth="1"/>
    <col min="14056" max="14056" width="5.85546875" style="1" customWidth="1"/>
    <col min="14057" max="14057" width="8" style="1" customWidth="1"/>
    <col min="14058" max="14058" width="9.42578125" style="1" bestFit="1" customWidth="1"/>
    <col min="14059" max="14059" width="8.42578125" style="1" customWidth="1"/>
    <col min="14060" max="14060" width="5.85546875" style="1" bestFit="1" customWidth="1"/>
    <col min="14061" max="14061" width="9.5703125" style="1" customWidth="1"/>
    <col min="14062" max="14062" width="9.42578125" style="1" bestFit="1" customWidth="1"/>
    <col min="14063" max="14063" width="9.42578125" style="1" customWidth="1"/>
    <col min="14064" max="14064" width="5.85546875" style="1" bestFit="1" customWidth="1"/>
    <col min="14065" max="14065" width="9.5703125" style="1" customWidth="1"/>
    <col min="14066" max="14066" width="9.42578125" style="1" bestFit="1" customWidth="1"/>
    <col min="14067" max="14067" width="10.85546875" style="1" customWidth="1"/>
    <col min="14068" max="14068" width="5.85546875" style="1" bestFit="1" customWidth="1"/>
    <col min="14069" max="14069" width="9" style="1" bestFit="1" customWidth="1"/>
    <col min="14070" max="14071" width="9.85546875" style="1" bestFit="1" customWidth="1"/>
    <col min="14072" max="14072" width="5.85546875" style="1" bestFit="1" customWidth="1"/>
    <col min="14073" max="14073" width="9" style="1" bestFit="1" customWidth="1"/>
    <col min="14074" max="14075" width="9.85546875" style="1" bestFit="1" customWidth="1"/>
    <col min="14076" max="14076" width="5.85546875" style="1" bestFit="1" customWidth="1"/>
    <col min="14077" max="14077" width="9" style="1" bestFit="1" customWidth="1"/>
    <col min="14078" max="14079" width="9.85546875" style="1" bestFit="1" customWidth="1"/>
    <col min="14080" max="14080" width="5.85546875" style="1" bestFit="1" customWidth="1"/>
    <col min="14081" max="14081" width="9" style="1" bestFit="1" customWidth="1"/>
    <col min="14082" max="14083" width="9.85546875" style="1" bestFit="1" customWidth="1"/>
    <col min="14084" max="14084" width="5.85546875" style="1" bestFit="1" customWidth="1"/>
    <col min="14085" max="14085" width="9" style="1" bestFit="1" customWidth="1"/>
    <col min="14086" max="14087" width="9.85546875" style="1" bestFit="1" customWidth="1"/>
    <col min="14088" max="14088" width="8" style="1" bestFit="1" customWidth="1"/>
    <col min="14089" max="14306" width="9.140625" style="1"/>
    <col min="14307" max="14307" width="17" style="1" bestFit="1" customWidth="1"/>
    <col min="14308" max="14308" width="10.42578125" style="1" customWidth="1"/>
    <col min="14309" max="14309" width="6.42578125" style="1" bestFit="1" customWidth="1"/>
    <col min="14310" max="14310" width="9.42578125" style="1" customWidth="1"/>
    <col min="14311" max="14311" width="6.85546875" style="1" bestFit="1" customWidth="1"/>
    <col min="14312" max="14312" width="5.85546875" style="1" customWidth="1"/>
    <col min="14313" max="14313" width="8" style="1" customWidth="1"/>
    <col min="14314" max="14314" width="9.42578125" style="1" bestFit="1" customWidth="1"/>
    <col min="14315" max="14315" width="8.42578125" style="1" customWidth="1"/>
    <col min="14316" max="14316" width="5.85546875" style="1" bestFit="1" customWidth="1"/>
    <col min="14317" max="14317" width="9.5703125" style="1" customWidth="1"/>
    <col min="14318" max="14318" width="9.42578125" style="1" bestFit="1" customWidth="1"/>
    <col min="14319" max="14319" width="9.42578125" style="1" customWidth="1"/>
    <col min="14320" max="14320" width="5.85546875" style="1" bestFit="1" customWidth="1"/>
    <col min="14321" max="14321" width="9.5703125" style="1" customWidth="1"/>
    <col min="14322" max="14322" width="9.42578125" style="1" bestFit="1" customWidth="1"/>
    <col min="14323" max="14323" width="10.85546875" style="1" customWidth="1"/>
    <col min="14324" max="14324" width="5.85546875" style="1" bestFit="1" customWidth="1"/>
    <col min="14325" max="14325" width="9" style="1" bestFit="1" customWidth="1"/>
    <col min="14326" max="14327" width="9.85546875" style="1" bestFit="1" customWidth="1"/>
    <col min="14328" max="14328" width="5.85546875" style="1" bestFit="1" customWidth="1"/>
    <col min="14329" max="14329" width="9" style="1" bestFit="1" customWidth="1"/>
    <col min="14330" max="14331" width="9.85546875" style="1" bestFit="1" customWidth="1"/>
    <col min="14332" max="14332" width="5.85546875" style="1" bestFit="1" customWidth="1"/>
    <col min="14333" max="14333" width="9" style="1" bestFit="1" customWidth="1"/>
    <col min="14334" max="14335" width="9.85546875" style="1" bestFit="1" customWidth="1"/>
    <col min="14336" max="14336" width="5.85546875" style="1" bestFit="1" customWidth="1"/>
    <col min="14337" max="14337" width="9" style="1" bestFit="1" customWidth="1"/>
    <col min="14338" max="14339" width="9.85546875" style="1" bestFit="1" customWidth="1"/>
    <col min="14340" max="14340" width="5.85546875" style="1" bestFit="1" customWidth="1"/>
    <col min="14341" max="14341" width="9" style="1" bestFit="1" customWidth="1"/>
    <col min="14342" max="14343" width="9.85546875" style="1" bestFit="1" customWidth="1"/>
    <col min="14344" max="14344" width="8" style="1" bestFit="1" customWidth="1"/>
    <col min="14345" max="14562" width="9.140625" style="1"/>
    <col min="14563" max="14563" width="17" style="1" bestFit="1" customWidth="1"/>
    <col min="14564" max="14564" width="10.42578125" style="1" customWidth="1"/>
    <col min="14565" max="14565" width="6.42578125" style="1" bestFit="1" customWidth="1"/>
    <col min="14566" max="14566" width="9.42578125" style="1" customWidth="1"/>
    <col min="14567" max="14567" width="6.85546875" style="1" bestFit="1" customWidth="1"/>
    <col min="14568" max="14568" width="5.85546875" style="1" customWidth="1"/>
    <col min="14569" max="14569" width="8" style="1" customWidth="1"/>
    <col min="14570" max="14570" width="9.42578125" style="1" bestFit="1" customWidth="1"/>
    <col min="14571" max="14571" width="8.42578125" style="1" customWidth="1"/>
    <col min="14572" max="14572" width="5.85546875" style="1" bestFit="1" customWidth="1"/>
    <col min="14573" max="14573" width="9.5703125" style="1" customWidth="1"/>
    <col min="14574" max="14574" width="9.42578125" style="1" bestFit="1" customWidth="1"/>
    <col min="14575" max="14575" width="9.42578125" style="1" customWidth="1"/>
    <col min="14576" max="14576" width="5.85546875" style="1" bestFit="1" customWidth="1"/>
    <col min="14577" max="14577" width="9.5703125" style="1" customWidth="1"/>
    <col min="14578" max="14578" width="9.42578125" style="1" bestFit="1" customWidth="1"/>
    <col min="14579" max="14579" width="10.85546875" style="1" customWidth="1"/>
    <col min="14580" max="14580" width="5.85546875" style="1" bestFit="1" customWidth="1"/>
    <col min="14581" max="14581" width="9" style="1" bestFit="1" customWidth="1"/>
    <col min="14582" max="14583" width="9.85546875" style="1" bestFit="1" customWidth="1"/>
    <col min="14584" max="14584" width="5.85546875" style="1" bestFit="1" customWidth="1"/>
    <col min="14585" max="14585" width="9" style="1" bestFit="1" customWidth="1"/>
    <col min="14586" max="14587" width="9.85546875" style="1" bestFit="1" customWidth="1"/>
    <col min="14588" max="14588" width="5.85546875" style="1" bestFit="1" customWidth="1"/>
    <col min="14589" max="14589" width="9" style="1" bestFit="1" customWidth="1"/>
    <col min="14590" max="14591" width="9.85546875" style="1" bestFit="1" customWidth="1"/>
    <col min="14592" max="14592" width="5.85546875" style="1" bestFit="1" customWidth="1"/>
    <col min="14593" max="14593" width="9" style="1" bestFit="1" customWidth="1"/>
    <col min="14594" max="14595" width="9.85546875" style="1" bestFit="1" customWidth="1"/>
    <col min="14596" max="14596" width="5.85546875" style="1" bestFit="1" customWidth="1"/>
    <col min="14597" max="14597" width="9" style="1" bestFit="1" customWidth="1"/>
    <col min="14598" max="14599" width="9.85546875" style="1" bestFit="1" customWidth="1"/>
    <col min="14600" max="14600" width="8" style="1" bestFit="1" customWidth="1"/>
    <col min="14601" max="14818" width="9.140625" style="1"/>
    <col min="14819" max="14819" width="17" style="1" bestFit="1" customWidth="1"/>
    <col min="14820" max="14820" width="10.42578125" style="1" customWidth="1"/>
    <col min="14821" max="14821" width="6.42578125" style="1" bestFit="1" customWidth="1"/>
    <col min="14822" max="14822" width="9.42578125" style="1" customWidth="1"/>
    <col min="14823" max="14823" width="6.85546875" style="1" bestFit="1" customWidth="1"/>
    <col min="14824" max="14824" width="5.85546875" style="1" customWidth="1"/>
    <col min="14825" max="14825" width="8" style="1" customWidth="1"/>
    <col min="14826" max="14826" width="9.42578125" style="1" bestFit="1" customWidth="1"/>
    <col min="14827" max="14827" width="8.42578125" style="1" customWidth="1"/>
    <col min="14828" max="14828" width="5.85546875" style="1" bestFit="1" customWidth="1"/>
    <col min="14829" max="14829" width="9.5703125" style="1" customWidth="1"/>
    <col min="14830" max="14830" width="9.42578125" style="1" bestFit="1" customWidth="1"/>
    <col min="14831" max="14831" width="9.42578125" style="1" customWidth="1"/>
    <col min="14832" max="14832" width="5.85546875" style="1" bestFit="1" customWidth="1"/>
    <col min="14833" max="14833" width="9.5703125" style="1" customWidth="1"/>
    <col min="14834" max="14834" width="9.42578125" style="1" bestFit="1" customWidth="1"/>
    <col min="14835" max="14835" width="10.85546875" style="1" customWidth="1"/>
    <col min="14836" max="14836" width="5.85546875" style="1" bestFit="1" customWidth="1"/>
    <col min="14837" max="14837" width="9" style="1" bestFit="1" customWidth="1"/>
    <col min="14838" max="14839" width="9.85546875" style="1" bestFit="1" customWidth="1"/>
    <col min="14840" max="14840" width="5.85546875" style="1" bestFit="1" customWidth="1"/>
    <col min="14841" max="14841" width="9" style="1" bestFit="1" customWidth="1"/>
    <col min="14842" max="14843" width="9.85546875" style="1" bestFit="1" customWidth="1"/>
    <col min="14844" max="14844" width="5.85546875" style="1" bestFit="1" customWidth="1"/>
    <col min="14845" max="14845" width="9" style="1" bestFit="1" customWidth="1"/>
    <col min="14846" max="14847" width="9.85546875" style="1" bestFit="1" customWidth="1"/>
    <col min="14848" max="14848" width="5.85546875" style="1" bestFit="1" customWidth="1"/>
    <col min="14849" max="14849" width="9" style="1" bestFit="1" customWidth="1"/>
    <col min="14850" max="14851" width="9.85546875" style="1" bestFit="1" customWidth="1"/>
    <col min="14852" max="14852" width="5.85546875" style="1" bestFit="1" customWidth="1"/>
    <col min="14853" max="14853" width="9" style="1" bestFit="1" customWidth="1"/>
    <col min="14854" max="14855" width="9.85546875" style="1" bestFit="1" customWidth="1"/>
    <col min="14856" max="14856" width="8" style="1" bestFit="1" customWidth="1"/>
    <col min="14857" max="15074" width="9.140625" style="1"/>
    <col min="15075" max="15075" width="17" style="1" bestFit="1" customWidth="1"/>
    <col min="15076" max="15076" width="10.42578125" style="1" customWidth="1"/>
    <col min="15077" max="15077" width="6.42578125" style="1" bestFit="1" customWidth="1"/>
    <col min="15078" max="15078" width="9.42578125" style="1" customWidth="1"/>
    <col min="15079" max="15079" width="6.85546875" style="1" bestFit="1" customWidth="1"/>
    <col min="15080" max="15080" width="5.85546875" style="1" customWidth="1"/>
    <col min="15081" max="15081" width="8" style="1" customWidth="1"/>
    <col min="15082" max="15082" width="9.42578125" style="1" bestFit="1" customWidth="1"/>
    <col min="15083" max="15083" width="8.42578125" style="1" customWidth="1"/>
    <col min="15084" max="15084" width="5.85546875" style="1" bestFit="1" customWidth="1"/>
    <col min="15085" max="15085" width="9.5703125" style="1" customWidth="1"/>
    <col min="15086" max="15086" width="9.42578125" style="1" bestFit="1" customWidth="1"/>
    <col min="15087" max="15087" width="9.42578125" style="1" customWidth="1"/>
    <col min="15088" max="15088" width="5.85546875" style="1" bestFit="1" customWidth="1"/>
    <col min="15089" max="15089" width="9.5703125" style="1" customWidth="1"/>
    <col min="15090" max="15090" width="9.42578125" style="1" bestFit="1" customWidth="1"/>
    <col min="15091" max="15091" width="10.85546875" style="1" customWidth="1"/>
    <col min="15092" max="15092" width="5.85546875" style="1" bestFit="1" customWidth="1"/>
    <col min="15093" max="15093" width="9" style="1" bestFit="1" customWidth="1"/>
    <col min="15094" max="15095" width="9.85546875" style="1" bestFit="1" customWidth="1"/>
    <col min="15096" max="15096" width="5.85546875" style="1" bestFit="1" customWidth="1"/>
    <col min="15097" max="15097" width="9" style="1" bestFit="1" customWidth="1"/>
    <col min="15098" max="15099" width="9.85546875" style="1" bestFit="1" customWidth="1"/>
    <col min="15100" max="15100" width="5.85546875" style="1" bestFit="1" customWidth="1"/>
    <col min="15101" max="15101" width="9" style="1" bestFit="1" customWidth="1"/>
    <col min="15102" max="15103" width="9.85546875" style="1" bestFit="1" customWidth="1"/>
    <col min="15104" max="15104" width="5.85546875" style="1" bestFit="1" customWidth="1"/>
    <col min="15105" max="15105" width="9" style="1" bestFit="1" customWidth="1"/>
    <col min="15106" max="15107" width="9.85546875" style="1" bestFit="1" customWidth="1"/>
    <col min="15108" max="15108" width="5.85546875" style="1" bestFit="1" customWidth="1"/>
    <col min="15109" max="15109" width="9" style="1" bestFit="1" customWidth="1"/>
    <col min="15110" max="15111" width="9.85546875" style="1" bestFit="1" customWidth="1"/>
    <col min="15112" max="15112" width="8" style="1" bestFit="1" customWidth="1"/>
    <col min="15113" max="15330" width="9.140625" style="1"/>
    <col min="15331" max="15331" width="17" style="1" bestFit="1" customWidth="1"/>
    <col min="15332" max="15332" width="10.42578125" style="1" customWidth="1"/>
    <col min="15333" max="15333" width="6.42578125" style="1" bestFit="1" customWidth="1"/>
    <col min="15334" max="15334" width="9.42578125" style="1" customWidth="1"/>
    <col min="15335" max="15335" width="6.85546875" style="1" bestFit="1" customWidth="1"/>
    <col min="15336" max="15336" width="5.85546875" style="1" customWidth="1"/>
    <col min="15337" max="15337" width="8" style="1" customWidth="1"/>
    <col min="15338" max="15338" width="9.42578125" style="1" bestFit="1" customWidth="1"/>
    <col min="15339" max="15339" width="8.42578125" style="1" customWidth="1"/>
    <col min="15340" max="15340" width="5.85546875" style="1" bestFit="1" customWidth="1"/>
    <col min="15341" max="15341" width="9.5703125" style="1" customWidth="1"/>
    <col min="15342" max="15342" width="9.42578125" style="1" bestFit="1" customWidth="1"/>
    <col min="15343" max="15343" width="9.42578125" style="1" customWidth="1"/>
    <col min="15344" max="15344" width="5.85546875" style="1" bestFit="1" customWidth="1"/>
    <col min="15345" max="15345" width="9.5703125" style="1" customWidth="1"/>
    <col min="15346" max="15346" width="9.42578125" style="1" bestFit="1" customWidth="1"/>
    <col min="15347" max="15347" width="10.85546875" style="1" customWidth="1"/>
    <col min="15348" max="15348" width="5.85546875" style="1" bestFit="1" customWidth="1"/>
    <col min="15349" max="15349" width="9" style="1" bestFit="1" customWidth="1"/>
    <col min="15350" max="15351" width="9.85546875" style="1" bestFit="1" customWidth="1"/>
    <col min="15352" max="15352" width="5.85546875" style="1" bestFit="1" customWidth="1"/>
    <col min="15353" max="15353" width="9" style="1" bestFit="1" customWidth="1"/>
    <col min="15354" max="15355" width="9.85546875" style="1" bestFit="1" customWidth="1"/>
    <col min="15356" max="15356" width="5.85546875" style="1" bestFit="1" customWidth="1"/>
    <col min="15357" max="15357" width="9" style="1" bestFit="1" customWidth="1"/>
    <col min="15358" max="15359" width="9.85546875" style="1" bestFit="1" customWidth="1"/>
    <col min="15360" max="15360" width="5.85546875" style="1" bestFit="1" customWidth="1"/>
    <col min="15361" max="15361" width="9" style="1" bestFit="1" customWidth="1"/>
    <col min="15362" max="15363" width="9.85546875" style="1" bestFit="1" customWidth="1"/>
    <col min="15364" max="15364" width="5.85546875" style="1" bestFit="1" customWidth="1"/>
    <col min="15365" max="15365" width="9" style="1" bestFit="1" customWidth="1"/>
    <col min="15366" max="15367" width="9.85546875" style="1" bestFit="1" customWidth="1"/>
    <col min="15368" max="15368" width="8" style="1" bestFit="1" customWidth="1"/>
    <col min="15369" max="15586" width="9.140625" style="1"/>
    <col min="15587" max="15587" width="17" style="1" bestFit="1" customWidth="1"/>
    <col min="15588" max="15588" width="10.42578125" style="1" customWidth="1"/>
    <col min="15589" max="15589" width="6.42578125" style="1" bestFit="1" customWidth="1"/>
    <col min="15590" max="15590" width="9.42578125" style="1" customWidth="1"/>
    <col min="15591" max="15591" width="6.85546875" style="1" bestFit="1" customWidth="1"/>
    <col min="15592" max="15592" width="5.85546875" style="1" customWidth="1"/>
    <col min="15593" max="15593" width="8" style="1" customWidth="1"/>
    <col min="15594" max="15594" width="9.42578125" style="1" bestFit="1" customWidth="1"/>
    <col min="15595" max="15595" width="8.42578125" style="1" customWidth="1"/>
    <col min="15596" max="15596" width="5.85546875" style="1" bestFit="1" customWidth="1"/>
    <col min="15597" max="15597" width="9.5703125" style="1" customWidth="1"/>
    <col min="15598" max="15598" width="9.42578125" style="1" bestFit="1" customWidth="1"/>
    <col min="15599" max="15599" width="9.42578125" style="1" customWidth="1"/>
    <col min="15600" max="15600" width="5.85546875" style="1" bestFit="1" customWidth="1"/>
    <col min="15601" max="15601" width="9.5703125" style="1" customWidth="1"/>
    <col min="15602" max="15602" width="9.42578125" style="1" bestFit="1" customWidth="1"/>
    <col min="15603" max="15603" width="10.85546875" style="1" customWidth="1"/>
    <col min="15604" max="15604" width="5.85546875" style="1" bestFit="1" customWidth="1"/>
    <col min="15605" max="15605" width="9" style="1" bestFit="1" customWidth="1"/>
    <col min="15606" max="15607" width="9.85546875" style="1" bestFit="1" customWidth="1"/>
    <col min="15608" max="15608" width="5.85546875" style="1" bestFit="1" customWidth="1"/>
    <col min="15609" max="15609" width="9" style="1" bestFit="1" customWidth="1"/>
    <col min="15610" max="15611" width="9.85546875" style="1" bestFit="1" customWidth="1"/>
    <col min="15612" max="15612" width="5.85546875" style="1" bestFit="1" customWidth="1"/>
    <col min="15613" max="15613" width="9" style="1" bestFit="1" customWidth="1"/>
    <col min="15614" max="15615" width="9.85546875" style="1" bestFit="1" customWidth="1"/>
    <col min="15616" max="15616" width="5.85546875" style="1" bestFit="1" customWidth="1"/>
    <col min="15617" max="15617" width="9" style="1" bestFit="1" customWidth="1"/>
    <col min="15618" max="15619" width="9.85546875" style="1" bestFit="1" customWidth="1"/>
    <col min="15620" max="15620" width="5.85546875" style="1" bestFit="1" customWidth="1"/>
    <col min="15621" max="15621" width="9" style="1" bestFit="1" customWidth="1"/>
    <col min="15622" max="15623" width="9.85546875" style="1" bestFit="1" customWidth="1"/>
    <col min="15624" max="15624" width="8" style="1" bestFit="1" customWidth="1"/>
    <col min="15625" max="15842" width="9.140625" style="1"/>
    <col min="15843" max="15843" width="17" style="1" bestFit="1" customWidth="1"/>
    <col min="15844" max="15844" width="10.42578125" style="1" customWidth="1"/>
    <col min="15845" max="15845" width="6.42578125" style="1" bestFit="1" customWidth="1"/>
    <col min="15846" max="15846" width="9.42578125" style="1" customWidth="1"/>
    <col min="15847" max="15847" width="6.85546875" style="1" bestFit="1" customWidth="1"/>
    <col min="15848" max="15848" width="5.85546875" style="1" customWidth="1"/>
    <col min="15849" max="15849" width="8" style="1" customWidth="1"/>
    <col min="15850" max="15850" width="9.42578125" style="1" bestFit="1" customWidth="1"/>
    <col min="15851" max="15851" width="8.42578125" style="1" customWidth="1"/>
    <col min="15852" max="15852" width="5.85546875" style="1" bestFit="1" customWidth="1"/>
    <col min="15853" max="15853" width="9.5703125" style="1" customWidth="1"/>
    <col min="15854" max="15854" width="9.42578125" style="1" bestFit="1" customWidth="1"/>
    <col min="15855" max="15855" width="9.42578125" style="1" customWidth="1"/>
    <col min="15856" max="15856" width="5.85546875" style="1" bestFit="1" customWidth="1"/>
    <col min="15857" max="15857" width="9.5703125" style="1" customWidth="1"/>
    <col min="15858" max="15858" width="9.42578125" style="1" bestFit="1" customWidth="1"/>
    <col min="15859" max="15859" width="10.85546875" style="1" customWidth="1"/>
    <col min="15860" max="15860" width="5.85546875" style="1" bestFit="1" customWidth="1"/>
    <col min="15861" max="15861" width="9" style="1" bestFit="1" customWidth="1"/>
    <col min="15862" max="15863" width="9.85546875" style="1" bestFit="1" customWidth="1"/>
    <col min="15864" max="15864" width="5.85546875" style="1" bestFit="1" customWidth="1"/>
    <col min="15865" max="15865" width="9" style="1" bestFit="1" customWidth="1"/>
    <col min="15866" max="15867" width="9.85546875" style="1" bestFit="1" customWidth="1"/>
    <col min="15868" max="15868" width="5.85546875" style="1" bestFit="1" customWidth="1"/>
    <col min="15869" max="15869" width="9" style="1" bestFit="1" customWidth="1"/>
    <col min="15870" max="15871" width="9.85546875" style="1" bestFit="1" customWidth="1"/>
    <col min="15872" max="15872" width="5.85546875" style="1" bestFit="1" customWidth="1"/>
    <col min="15873" max="15873" width="9" style="1" bestFit="1" customWidth="1"/>
    <col min="15874" max="15875" width="9.85546875" style="1" bestFit="1" customWidth="1"/>
    <col min="15876" max="15876" width="5.85546875" style="1" bestFit="1" customWidth="1"/>
    <col min="15877" max="15877" width="9" style="1" bestFit="1" customWidth="1"/>
    <col min="15878" max="15879" width="9.85546875" style="1" bestFit="1" customWidth="1"/>
    <col min="15880" max="15880" width="8" style="1" bestFit="1" customWidth="1"/>
    <col min="15881" max="16098" width="9.140625" style="1"/>
    <col min="16099" max="16099" width="17" style="1" bestFit="1" customWidth="1"/>
    <col min="16100" max="16100" width="10.42578125" style="1" customWidth="1"/>
    <col min="16101" max="16101" width="6.42578125" style="1" bestFit="1" customWidth="1"/>
    <col min="16102" max="16102" width="9.42578125" style="1" customWidth="1"/>
    <col min="16103" max="16103" width="6.85546875" style="1" bestFit="1" customWidth="1"/>
    <col min="16104" max="16104" width="5.85546875" style="1" customWidth="1"/>
    <col min="16105" max="16105" width="8" style="1" customWidth="1"/>
    <col min="16106" max="16106" width="9.42578125" style="1" bestFit="1" customWidth="1"/>
    <col min="16107" max="16107" width="8.42578125" style="1" customWidth="1"/>
    <col min="16108" max="16108" width="5.85546875" style="1" bestFit="1" customWidth="1"/>
    <col min="16109" max="16109" width="9.5703125" style="1" customWidth="1"/>
    <col min="16110" max="16110" width="9.42578125" style="1" bestFit="1" customWidth="1"/>
    <col min="16111" max="16111" width="9.42578125" style="1" customWidth="1"/>
    <col min="16112" max="16112" width="5.85546875" style="1" bestFit="1" customWidth="1"/>
    <col min="16113" max="16113" width="9.5703125" style="1" customWidth="1"/>
    <col min="16114" max="16114" width="9.42578125" style="1" bestFit="1" customWidth="1"/>
    <col min="16115" max="16115" width="10.85546875" style="1" customWidth="1"/>
    <col min="16116" max="16116" width="5.85546875" style="1" bestFit="1" customWidth="1"/>
    <col min="16117" max="16117" width="9" style="1" bestFit="1" customWidth="1"/>
    <col min="16118" max="16119" width="9.85546875" style="1" bestFit="1" customWidth="1"/>
    <col min="16120" max="16120" width="5.85546875" style="1" bestFit="1" customWidth="1"/>
    <col min="16121" max="16121" width="9" style="1" bestFit="1" customWidth="1"/>
    <col min="16122" max="16123" width="9.85546875" style="1" bestFit="1" customWidth="1"/>
    <col min="16124" max="16124" width="5.85546875" style="1" bestFit="1" customWidth="1"/>
    <col min="16125" max="16125" width="9" style="1" bestFit="1" customWidth="1"/>
    <col min="16126" max="16127" width="9.85546875" style="1" bestFit="1" customWidth="1"/>
    <col min="16128" max="16128" width="5.85546875" style="1" bestFit="1" customWidth="1"/>
    <col min="16129" max="16129" width="9" style="1" bestFit="1" customWidth="1"/>
    <col min="16130" max="16131" width="9.85546875" style="1" bestFit="1" customWidth="1"/>
    <col min="16132" max="16132" width="5.85546875" style="1" bestFit="1" customWidth="1"/>
    <col min="16133" max="16133" width="9" style="1" bestFit="1" customWidth="1"/>
    <col min="16134" max="16135" width="9.85546875" style="1" bestFit="1" customWidth="1"/>
    <col min="16136" max="16136" width="8" style="1" bestFit="1" customWidth="1"/>
    <col min="16137" max="16384" width="9.140625" style="1"/>
  </cols>
  <sheetData>
    <row r="1" spans="1:9" s="6" customFormat="1" ht="25.5" x14ac:dyDescent="0.2">
      <c r="A1" s="121" t="s">
        <v>42</v>
      </c>
      <c r="B1" s="7" t="s">
        <v>1</v>
      </c>
      <c r="C1" s="7" t="s">
        <v>41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</row>
    <row r="2" spans="1:9" s="6" customFormat="1" x14ac:dyDescent="0.2">
      <c r="A2" s="4"/>
      <c r="B2" s="7"/>
      <c r="C2" s="7"/>
      <c r="D2" s="7"/>
      <c r="E2" s="7"/>
      <c r="F2" s="7"/>
      <c r="G2" s="7"/>
      <c r="H2" s="5"/>
    </row>
    <row r="3" spans="1:9" s="6" customFormat="1" x14ac:dyDescent="0.2">
      <c r="A3" s="4"/>
      <c r="B3" s="7"/>
      <c r="C3" s="7"/>
      <c r="D3" s="7"/>
      <c r="E3" s="7"/>
      <c r="F3" s="7"/>
      <c r="G3" s="7"/>
      <c r="H3" s="5"/>
    </row>
    <row r="4" spans="1:9" s="6" customFormat="1" x14ac:dyDescent="0.2">
      <c r="A4" s="4"/>
      <c r="B4" s="7"/>
      <c r="C4" s="7"/>
      <c r="D4" s="7"/>
      <c r="E4" s="7"/>
      <c r="F4" s="7"/>
      <c r="G4" s="7"/>
      <c r="H4" s="5"/>
    </row>
    <row r="5" spans="1:9" s="6" customFormat="1" x14ac:dyDescent="0.2">
      <c r="A5" s="4"/>
      <c r="B5" s="7"/>
      <c r="C5" s="7"/>
      <c r="D5" s="7"/>
      <c r="E5" s="7"/>
      <c r="F5" s="7"/>
      <c r="G5" s="7"/>
      <c r="H5" s="5"/>
    </row>
    <row r="6" spans="1:9" s="15" customFormat="1" x14ac:dyDescent="0.2">
      <c r="A6" s="16"/>
      <c r="H6" s="17"/>
    </row>
    <row r="7" spans="1:9" x14ac:dyDescent="0.2">
      <c r="A7" s="8"/>
      <c r="H7" s="10"/>
    </row>
    <row r="9" spans="1:9" x14ac:dyDescent="0.2">
      <c r="G9" s="1" t="s">
        <v>10</v>
      </c>
    </row>
    <row r="10" spans="1:9" s="2" customFormat="1" x14ac:dyDescent="0.2">
      <c r="G10" s="1" t="s">
        <v>35</v>
      </c>
      <c r="H10" s="2">
        <f>SUMIF($C$2:$C$5,G10,$H$2:$H$5)</f>
        <v>0</v>
      </c>
      <c r="I10" s="1"/>
    </row>
    <row r="11" spans="1:9" s="2" customFormat="1" x14ac:dyDescent="0.2">
      <c r="G11" s="1" t="s">
        <v>35</v>
      </c>
      <c r="H11" s="2">
        <f>SUMIF($C$2:$C$5,G11,$H$2:$H$5)</f>
        <v>0</v>
      </c>
      <c r="I11" s="1"/>
    </row>
    <row r="12" spans="1:9" s="2" customFormat="1" x14ac:dyDescent="0.2">
      <c r="G12" s="1" t="s">
        <v>35</v>
      </c>
      <c r="H12" s="2">
        <f>SUMIF($C$2:$C$5,G12,$H$2:$H$5)</f>
        <v>0</v>
      </c>
      <c r="I12" s="1"/>
    </row>
    <row r="13" spans="1:9" s="2" customFormat="1" x14ac:dyDescent="0.2">
      <c r="C13" s="1"/>
      <c r="G13" s="1" t="s">
        <v>35</v>
      </c>
      <c r="H13" s="2">
        <f>SUMIF($C$2:$C$5,G13,$H$2:$H$5)</f>
        <v>0</v>
      </c>
      <c r="I13" s="1"/>
    </row>
    <row r="14" spans="1:9" s="2" customFormat="1" x14ac:dyDescent="0.2">
      <c r="C14" s="1"/>
      <c r="G14" s="1" t="s">
        <v>35</v>
      </c>
      <c r="H14" s="2">
        <f>SUMIF($C$2:$C$5,G14,$H$2:$H$5)</f>
        <v>0</v>
      </c>
      <c r="I14" s="1"/>
    </row>
    <row r="15" spans="1:9" s="2" customFormat="1" x14ac:dyDescent="0.2">
      <c r="C15" s="1"/>
      <c r="G15" s="1" t="s">
        <v>35</v>
      </c>
      <c r="H15" s="2">
        <f>SUMIF($C$2:$C$5,G15,$H$2:$H$5)</f>
        <v>0</v>
      </c>
      <c r="I15" s="1"/>
    </row>
    <row r="16" spans="1:9" s="2" customFormat="1" x14ac:dyDescent="0.2">
      <c r="C16" s="1"/>
      <c r="G16" s="1" t="s">
        <v>35</v>
      </c>
      <c r="H16" s="2">
        <f>SUMIF($C$2:$C$5,G16,$H$2:$H$5)</f>
        <v>0</v>
      </c>
      <c r="I16" s="1"/>
    </row>
    <row r="17" spans="3:9" s="2" customFormat="1" x14ac:dyDescent="0.2">
      <c r="C17" s="1"/>
      <c r="H17" s="2">
        <f>SUM(H10:H16)</f>
        <v>0</v>
      </c>
      <c r="I17" s="1"/>
    </row>
    <row r="18" spans="3:9" s="2" customFormat="1" x14ac:dyDescent="0.2">
      <c r="C18" s="1"/>
      <c r="H18" s="2">
        <f>+H17-H7</f>
        <v>0</v>
      </c>
      <c r="I18" s="1"/>
    </row>
    <row r="19" spans="3:9" s="2" customFormat="1" x14ac:dyDescent="0.2">
      <c r="C19" s="19"/>
      <c r="D19" s="1"/>
      <c r="E19" s="1"/>
      <c r="F19" s="1"/>
      <c r="I19" s="1"/>
    </row>
    <row r="20" spans="3:9" s="2" customFormat="1" x14ac:dyDescent="0.2">
      <c r="C20" s="19"/>
      <c r="D20" s="1"/>
      <c r="E20" s="1"/>
      <c r="F20" s="1"/>
      <c r="I20" s="1"/>
    </row>
    <row r="21" spans="3:9" x14ac:dyDescent="0.2">
      <c r="C21" s="19"/>
      <c r="G21" s="2"/>
    </row>
    <row r="22" spans="3:9" x14ac:dyDescent="0.2">
      <c r="C22" s="19"/>
    </row>
    <row r="23" spans="3:9" x14ac:dyDescent="0.2">
      <c r="C23" s="19"/>
    </row>
    <row r="24" spans="3:9" x14ac:dyDescent="0.2">
      <c r="C24" s="19"/>
    </row>
    <row r="25" spans="3:9" x14ac:dyDescent="0.2">
      <c r="C25" s="19"/>
    </row>
    <row r="26" spans="3:9" x14ac:dyDescent="0.2">
      <c r="C26" s="19"/>
    </row>
    <row r="27" spans="3:9" x14ac:dyDescent="0.2">
      <c r="C27" s="19"/>
    </row>
    <row r="28" spans="3:9" x14ac:dyDescent="0.2">
      <c r="C28" s="19"/>
    </row>
    <row r="29" spans="3:9" x14ac:dyDescent="0.2">
      <c r="C29" s="19"/>
    </row>
    <row r="30" spans="3:9" x14ac:dyDescent="0.2">
      <c r="C30" s="19"/>
    </row>
    <row r="31" spans="3:9" x14ac:dyDescent="0.2">
      <c r="C31" s="19"/>
    </row>
    <row r="32" spans="3:9" x14ac:dyDescent="0.2">
      <c r="C32" s="19"/>
    </row>
    <row r="33" spans="3:3" x14ac:dyDescent="0.2">
      <c r="C33" s="19"/>
    </row>
    <row r="34" spans="3:3" x14ac:dyDescent="0.2">
      <c r="C34" s="19"/>
    </row>
    <row r="35" spans="3:3" x14ac:dyDescent="0.2">
      <c r="C35" s="19"/>
    </row>
    <row r="36" spans="3:3" x14ac:dyDescent="0.2">
      <c r="C36" s="19"/>
    </row>
    <row r="37" spans="3:3" x14ac:dyDescent="0.2">
      <c r="C37" s="19"/>
    </row>
    <row r="38" spans="3:3" x14ac:dyDescent="0.2">
      <c r="C38" s="19"/>
    </row>
    <row r="39" spans="3:3" x14ac:dyDescent="0.2">
      <c r="C39" s="19"/>
    </row>
    <row r="40" spans="3:3" x14ac:dyDescent="0.2">
      <c r="C40" s="19"/>
    </row>
    <row r="41" spans="3:3" x14ac:dyDescent="0.2">
      <c r="C41" s="19"/>
    </row>
    <row r="42" spans="3:3" x14ac:dyDescent="0.2">
      <c r="C42" s="19"/>
    </row>
    <row r="43" spans="3:3" x14ac:dyDescent="0.2">
      <c r="C43" s="19"/>
    </row>
    <row r="44" spans="3:3" x14ac:dyDescent="0.2">
      <c r="C44" s="19"/>
    </row>
    <row r="45" spans="3:3" x14ac:dyDescent="0.2">
      <c r="C45" s="19"/>
    </row>
    <row r="46" spans="3:3" x14ac:dyDescent="0.2">
      <c r="C46" s="19"/>
    </row>
    <row r="47" spans="3:3" x14ac:dyDescent="0.2">
      <c r="C47" s="19"/>
    </row>
    <row r="48" spans="3:3" x14ac:dyDescent="0.2">
      <c r="C48" s="19"/>
    </row>
  </sheetData>
  <printOptions horizontalCentered="1" gridLines="1"/>
  <pageMargins left="0.4" right="0.4" top="1" bottom="1" header="0.5" footer="0.5"/>
  <pageSetup scale="80" orientation="landscape" r:id="rId1"/>
  <headerFooter alignWithMargins="0">
    <oddHeader>&amp;CDepreciation Schedule Format / Example</oddHeader>
    <oddFooter>&amp;R&amp;P of &amp;N</oddFooter>
  </headerFooter>
  <ignoredErrors>
    <ignoredError sqref="H10:H1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AADA7DD7C754D84A1F12F2E7A3AF1" ma:contentTypeVersion="13" ma:contentTypeDescription="Create a new document." ma:contentTypeScope="" ma:versionID="cb648d3b7a03376d5b9180833c08a653">
  <xsd:schema xmlns:xsd="http://www.w3.org/2001/XMLSchema" xmlns:xs="http://www.w3.org/2001/XMLSchema" xmlns:p="http://schemas.microsoft.com/office/2006/metadata/properties" xmlns:ns2="04b44a28-9832-471d-a064-d88ab0f73439" xmlns:ns3="e58782d5-b824-4948-912d-54c7408b6e5e" targetNamespace="http://schemas.microsoft.com/office/2006/metadata/properties" ma:root="true" ma:fieldsID="fd515ec32ccfec74f36c192b654a007c" ns2:_="" ns3:_="">
    <xsd:import namespace="04b44a28-9832-471d-a064-d88ab0f73439"/>
    <xsd:import namespace="e58782d5-b824-4948-912d-54c7408b6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44a28-9832-471d-a064-d88ab0f73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782d5-b824-4948-912d-54c7408b6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04b44a28-9832-471d-a064-d88ab0f73439" xsi:nil="true"/>
  </documentManagement>
</p:properties>
</file>

<file path=customXml/itemProps1.xml><?xml version="1.0" encoding="utf-8"?>
<ds:datastoreItem xmlns:ds="http://schemas.openxmlformats.org/officeDocument/2006/customXml" ds:itemID="{E4FCAFEF-8BD9-48EE-8517-6D893AB0E197}"/>
</file>

<file path=customXml/itemProps2.xml><?xml version="1.0" encoding="utf-8"?>
<ds:datastoreItem xmlns:ds="http://schemas.openxmlformats.org/officeDocument/2006/customXml" ds:itemID="{63E6F0AD-E250-49AD-AF0A-572F9C9A2F2F}"/>
</file>

<file path=customXml/itemProps3.xml><?xml version="1.0" encoding="utf-8"?>
<ds:datastoreItem xmlns:ds="http://schemas.openxmlformats.org/officeDocument/2006/customXml" ds:itemID="{57462CDB-DC68-45E6-916D-89E66996C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Fixed Asset Tracking</vt:lpstr>
      <vt:lpstr>Disposals</vt:lpstr>
      <vt:lpstr>CIP Schedule</vt:lpstr>
      <vt:lpstr>'CIP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Millan</dc:creator>
  <cp:lastModifiedBy>Emily Faricy</cp:lastModifiedBy>
  <dcterms:created xsi:type="dcterms:W3CDTF">2021-04-29T20:09:06Z</dcterms:created>
  <dcterms:modified xsi:type="dcterms:W3CDTF">2021-04-30T13:36:01Z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0x010100C26AADA7DD7C754D84A1F12F2E7A3AF1</vt:lpwstr>
  </property>
</Properties>
</file>